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<sst xmlns="http://schemas.openxmlformats.org/spreadsheetml/2006/main" count="61" uniqueCount="56">
  <si>
    <t xml:space="preserve">                      </t>
  </si>
  <si>
    <t xml:space="preserve">                                               </t>
  </si>
  <si>
    <t xml:space="preserve">       OHIO DEPARTMENT OF TRANSPORTATION</t>
  </si>
  <si>
    <t xml:space="preserve">                   </t>
  </si>
  <si>
    <t xml:space="preserve">                            </t>
  </si>
  <si>
    <t>Increased Interest Cost</t>
  </si>
  <si>
    <t>C.R.S.:</t>
  </si>
  <si>
    <t>But-725-0.275</t>
  </si>
  <si>
    <t>State Job No.:</t>
  </si>
  <si>
    <t>07235(0)</t>
  </si>
  <si>
    <t>Parcel No.:</t>
  </si>
  <si>
    <t>25-3</t>
  </si>
  <si>
    <t>Name:</t>
  </si>
  <si>
    <t>Joe Bolix</t>
  </si>
  <si>
    <t xml:space="preserve">             </t>
  </si>
  <si>
    <t xml:space="preserve">                </t>
  </si>
  <si>
    <t xml:space="preserve">              </t>
  </si>
  <si>
    <t>CURRENT MORTGAGE:</t>
  </si>
  <si>
    <t>Remaining Principal Bal.</t>
  </si>
  <si>
    <t>Remaining Term</t>
  </si>
  <si>
    <t>If the new term is</t>
  </si>
  <si>
    <t>Int Rate</t>
  </si>
  <si>
    <t>shorter than the existing</t>
  </si>
  <si>
    <t>Payment</t>
  </si>
  <si>
    <t>the system uses this pmt.</t>
  </si>
  <si>
    <t>NEW MTG:</t>
  </si>
  <si>
    <t>This payment represents</t>
  </si>
  <si>
    <t>the payment needed to</t>
  </si>
  <si>
    <t>Balance</t>
  </si>
  <si>
    <t>payoff the existing mtg.</t>
  </si>
  <si>
    <t>Term</t>
  </si>
  <si>
    <t>at the new term.</t>
  </si>
  <si>
    <t>Amount Needed to Finance............</t>
  </si>
  <si>
    <t>*</t>
  </si>
  <si>
    <t>Int. diff.</t>
  </si>
  <si>
    <t>Increased Interest Payment...............</t>
  </si>
  <si>
    <t>The provision in Sec. 24.401(d) set forth factors to be</t>
  </si>
  <si>
    <t>used in computing the payment that will be required to</t>
  </si>
  <si>
    <t>reduce a persons replacement mortgage (added to the downpayment)</t>
  </si>
  <si>
    <t>to an amount which can be amortized at the same monthly</t>
  </si>
  <si>
    <t>payment for principal and interest over the same period of time</t>
  </si>
  <si>
    <t>as the remaning term on the displacement mortgages.</t>
  </si>
  <si>
    <t>This payment is commonly known as the "buydown."</t>
  </si>
  <si>
    <t>* Note: If the amount actually financed on the new mortgage is less than</t>
  </si>
  <si>
    <t xml:space="preserve">  the "Amount Needed To Finance" then a proration is required.</t>
  </si>
  <si>
    <t>The prorated Increased Interest Payment is..............</t>
  </si>
  <si>
    <t>Research:___________________________________________</t>
  </si>
  <si>
    <t>Relocation</t>
  </si>
  <si>
    <t>Agent</t>
  </si>
  <si>
    <t xml:space="preserve">                  </t>
  </si>
  <si>
    <t xml:space="preserve">                         </t>
  </si>
  <si>
    <t xml:space="preserve">                    </t>
  </si>
  <si>
    <t xml:space="preserve">                        </t>
  </si>
  <si>
    <t xml:space="preserve">THIS SPREADSHEET DEVELOPED </t>
  </si>
  <si>
    <t>AUG. 1989 BY MONTY NORRIS</t>
  </si>
  <si>
    <t>MDOT LANSING MICHIGAN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</si>
</sst>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0" fillId="0" borderId="0" xfId="0" applyNumberFormat="1" applyAlignment="1">
      <alignment/>
    </xf>
    <xf numFmtId="49" fontId="0" fillId="2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5"/>
  <sheetViews>
    <sheetView tabSelected="1" workbookViewId="0" topLeftCell="A22">
      <selection activeCell="F47" sqref="F47"/>
    </sheetView>
  </sheetViews>
  <sheetFormatPr defaultColWidth="9.140625" defaultRowHeight="12.75"/>
  <cols>
    <col min="2" max="2" width="11.8515625" style="0" customWidth="1"/>
    <col min="3" max="3" width="10.7109375" style="0" customWidth="1"/>
    <col min="4" max="4" width="20.8515625" style="0" customWidth="1"/>
    <col min="5" max="5" width="12.57421875" style="0" customWidth="1"/>
    <col min="7" max="7" width="12.8515625" style="0" customWidth="1"/>
    <col min="8" max="8" width="39.00390625" style="0" customWidth="1"/>
    <col min="12" max="12" width="14.00390625" style="0" customWidth="1"/>
    <col min="13" max="13" width="10.140625" style="0" bestFit="1" customWidth="1"/>
  </cols>
  <sheetData>
    <row r="1" spans="2:14" ht="12.75">
      <c r="B1" t="s">
        <v>0</v>
      </c>
      <c r="D1" t="s">
        <v>1</v>
      </c>
      <c r="I1">
        <v>1</v>
      </c>
      <c r="J1" s="1">
        <f>+D15</f>
        <v>180000</v>
      </c>
      <c r="K1">
        <f>J1*$D$17/12</f>
        <v>1143.75</v>
      </c>
      <c r="L1" s="1">
        <f>J1+K1-$D$18</f>
        <v>179553.75</v>
      </c>
      <c r="M1" s="1">
        <f>L481</f>
        <v>-1218450.4914675844</v>
      </c>
      <c r="N1">
        <v>480</v>
      </c>
    </row>
    <row r="2" spans="3:14" ht="12.75">
      <c r="C2" t="s">
        <v>2</v>
      </c>
      <c r="I2">
        <f>I1+1</f>
        <v>2</v>
      </c>
      <c r="J2">
        <f>+L1</f>
        <v>179553.75</v>
      </c>
      <c r="K2">
        <f aca="true" t="shared" si="0" ref="K2:K66">J2*$D$17/12</f>
        <v>1140.914453125</v>
      </c>
      <c r="L2" s="1">
        <f aca="true" t="shared" si="1" ref="L2:L66">J2+K2-$D$18</f>
        <v>179104.664453125</v>
      </c>
      <c r="M2" s="1">
        <f>L480</f>
        <v>-1209177.1781481015</v>
      </c>
      <c r="N2">
        <f>N1-1</f>
        <v>479</v>
      </c>
    </row>
    <row r="3" spans="2:14" ht="12.75">
      <c r="B3" t="s">
        <v>3</v>
      </c>
      <c r="C3" t="s">
        <v>4</v>
      </c>
      <c r="D3" t="s">
        <v>5</v>
      </c>
      <c r="I3">
        <f aca="true" t="shared" si="2" ref="I3:I67">I2+1</f>
        <v>3</v>
      </c>
      <c r="J3">
        <f aca="true" t="shared" si="3" ref="J3:J67">+L2</f>
        <v>179104.664453125</v>
      </c>
      <c r="K3">
        <f t="shared" si="0"/>
        <v>1138.0608887125652</v>
      </c>
      <c r="L3" s="1">
        <f t="shared" si="1"/>
        <v>178652.72534183756</v>
      </c>
      <c r="M3" s="1">
        <f>L479</f>
        <v>-1199962.4169570205</v>
      </c>
      <c r="N3">
        <f aca="true" t="shared" si="4" ref="N3:N67">N2-1</f>
        <v>478</v>
      </c>
    </row>
    <row r="4" spans="9:14" ht="12.75">
      <c r="I4">
        <f t="shared" si="2"/>
        <v>4</v>
      </c>
      <c r="J4">
        <f t="shared" si="3"/>
        <v>178652.72534183756</v>
      </c>
      <c r="K4">
        <f t="shared" si="0"/>
        <v>1135.1891922762595</v>
      </c>
      <c r="L4" s="1">
        <f t="shared" si="1"/>
        <v>178197.91453411384</v>
      </c>
      <c r="M4" s="1">
        <f>L478</f>
        <v>-1190805.8381934993</v>
      </c>
      <c r="N4">
        <f t="shared" si="4"/>
        <v>477</v>
      </c>
    </row>
    <row r="5" spans="2:14" ht="12.75">
      <c r="B5" t="s">
        <v>6</v>
      </c>
      <c r="C5" s="11" t="s">
        <v>7</v>
      </c>
      <c r="D5" s="11"/>
      <c r="E5" t="s">
        <v>8</v>
      </c>
      <c r="F5" s="5" t="s">
        <v>9</v>
      </c>
      <c r="I5">
        <f t="shared" si="2"/>
        <v>5</v>
      </c>
      <c r="J5">
        <f t="shared" si="3"/>
        <v>178197.91453411384</v>
      </c>
      <c r="K5">
        <f t="shared" si="0"/>
        <v>1132.2992486021817</v>
      </c>
      <c r="L5" s="1">
        <f t="shared" si="1"/>
        <v>177740.21378271602</v>
      </c>
      <c r="M5" s="1">
        <f>L477</f>
        <v>-1181707.0744910042</v>
      </c>
      <c r="N5">
        <f t="shared" si="4"/>
        <v>476</v>
      </c>
    </row>
    <row r="6" spans="2:14" ht="12.75">
      <c r="B6" t="s">
        <v>10</v>
      </c>
      <c r="C6" s="11" t="s">
        <v>11</v>
      </c>
      <c r="D6" s="11"/>
      <c r="I6">
        <f t="shared" si="2"/>
        <v>6</v>
      </c>
      <c r="J6">
        <f t="shared" si="3"/>
        <v>177740.21378271602</v>
      </c>
      <c r="K6">
        <f t="shared" si="0"/>
        <v>1129.3909417443413</v>
      </c>
      <c r="L6" s="1">
        <f t="shared" si="1"/>
        <v>177279.60472446037</v>
      </c>
      <c r="M6" s="1">
        <f>L476</f>
        <v>-1172665.7608025712</v>
      </c>
      <c r="N6">
        <f t="shared" si="4"/>
        <v>475</v>
      </c>
    </row>
    <row r="7" spans="2:14" ht="12.75">
      <c r="B7" t="s">
        <v>12</v>
      </c>
      <c r="C7" s="11" t="s">
        <v>13</v>
      </c>
      <c r="D7" s="11"/>
      <c r="I7">
        <f t="shared" si="2"/>
        <v>7</v>
      </c>
      <c r="J7">
        <f t="shared" si="3"/>
        <v>177279.60472446037</v>
      </c>
      <c r="K7">
        <f t="shared" si="0"/>
        <v>1126.4641550200085</v>
      </c>
      <c r="L7" s="1">
        <f t="shared" si="1"/>
        <v>176816.0688794804</v>
      </c>
      <c r="M7" s="1">
        <f>L475</f>
        <v>-1163681.5343861592</v>
      </c>
      <c r="N7">
        <f t="shared" si="4"/>
        <v>474</v>
      </c>
    </row>
    <row r="8" spans="9:14" ht="12.75">
      <c r="I8">
        <f t="shared" si="2"/>
        <v>8</v>
      </c>
      <c r="J8">
        <f t="shared" si="3"/>
        <v>176816.0688794804</v>
      </c>
      <c r="K8">
        <f t="shared" si="0"/>
        <v>1123.5187710050316</v>
      </c>
      <c r="L8" s="1">
        <f t="shared" si="1"/>
        <v>176349.58765048542</v>
      </c>
      <c r="M8" s="1">
        <f>L474</f>
        <v>-1154754.034790097</v>
      </c>
      <c r="N8">
        <f t="shared" si="4"/>
        <v>473</v>
      </c>
    </row>
    <row r="9" spans="9:14" ht="12.75">
      <c r="I9">
        <f t="shared" si="2"/>
        <v>9</v>
      </c>
      <c r="J9">
        <f t="shared" si="3"/>
        <v>176349.58765048542</v>
      </c>
      <c r="K9">
        <f t="shared" si="0"/>
        <v>1120.5546715291262</v>
      </c>
      <c r="L9" s="1">
        <f t="shared" si="1"/>
        <v>175880.14232201455</v>
      </c>
      <c r="M9" s="1">
        <f>L473</f>
        <v>-1145882.9038386224</v>
      </c>
      <c r="N9">
        <f t="shared" si="4"/>
        <v>472</v>
      </c>
    </row>
    <row r="10" spans="2:14" ht="12.75">
      <c r="B10" s="2">
        <f ca="1">TODAY()</f>
        <v>38541</v>
      </c>
      <c r="C10" t="s">
        <v>14</v>
      </c>
      <c r="D10" t="s">
        <v>15</v>
      </c>
      <c r="E10" t="s">
        <v>16</v>
      </c>
      <c r="F10" t="s">
        <v>15</v>
      </c>
      <c r="I10">
        <f t="shared" si="2"/>
        <v>10</v>
      </c>
      <c r="J10">
        <f t="shared" si="3"/>
        <v>175880.14232201455</v>
      </c>
      <c r="K10">
        <f t="shared" si="0"/>
        <v>1117.571737671134</v>
      </c>
      <c r="L10" s="1">
        <f t="shared" si="1"/>
        <v>175407.71405968568</v>
      </c>
      <c r="M10" s="1">
        <f>L472</f>
        <v>-1137067.785617511</v>
      </c>
      <c r="N10">
        <f t="shared" si="4"/>
        <v>471</v>
      </c>
    </row>
    <row r="11" spans="9:14" ht="12.75">
      <c r="I11">
        <f t="shared" si="2"/>
        <v>11</v>
      </c>
      <c r="J11">
        <f t="shared" si="3"/>
        <v>175407.71405968568</v>
      </c>
      <c r="K11">
        <f t="shared" si="0"/>
        <v>1114.5698497542528</v>
      </c>
      <c r="L11" s="1">
        <f t="shared" si="1"/>
        <v>174932.28390943992</v>
      </c>
      <c r="M11" s="1">
        <f>L471</f>
        <v>-1128308.3264597978</v>
      </c>
      <c r="N11">
        <f t="shared" si="4"/>
        <v>470</v>
      </c>
    </row>
    <row r="12" spans="9:14" ht="12.75">
      <c r="I12">
        <f t="shared" si="2"/>
        <v>12</v>
      </c>
      <c r="J12">
        <f t="shared" si="3"/>
        <v>174932.28390943992</v>
      </c>
      <c r="K12">
        <f t="shared" si="0"/>
        <v>1111.5488873412328</v>
      </c>
      <c r="L12" s="1">
        <f t="shared" si="1"/>
        <v>174453.83279678115</v>
      </c>
      <c r="M12" s="1">
        <f>L470</f>
        <v>-1119604.1749315867</v>
      </c>
      <c r="N12">
        <f t="shared" si="4"/>
        <v>469</v>
      </c>
    </row>
    <row r="13" spans="2:14" ht="12.75">
      <c r="B13" t="s">
        <v>17</v>
      </c>
      <c r="I13">
        <f t="shared" si="2"/>
        <v>13</v>
      </c>
      <c r="J13">
        <f t="shared" si="3"/>
        <v>174453.83279678115</v>
      </c>
      <c r="K13">
        <f t="shared" si="0"/>
        <v>1108.5087292295468</v>
      </c>
      <c r="L13" s="1">
        <f t="shared" si="1"/>
        <v>173972.34152601068</v>
      </c>
      <c r="M13" s="1">
        <f>L469</f>
        <v>-1110954.981817952</v>
      </c>
      <c r="N13">
        <f t="shared" si="4"/>
        <v>468</v>
      </c>
    </row>
    <row r="14" spans="9:14" ht="12.75">
      <c r="I14">
        <f t="shared" si="2"/>
        <v>14</v>
      </c>
      <c r="J14">
        <f t="shared" si="3"/>
        <v>173972.34152601068</v>
      </c>
      <c r="K14">
        <f t="shared" si="0"/>
        <v>1105.4492534465262</v>
      </c>
      <c r="L14" s="1">
        <f t="shared" si="1"/>
        <v>173487.79077945722</v>
      </c>
      <c r="M14" s="1">
        <f>L468</f>
        <v>-1102360.4001089265</v>
      </c>
      <c r="N14">
        <f t="shared" si="4"/>
        <v>467</v>
      </c>
    </row>
    <row r="15" spans="2:14" ht="12.75">
      <c r="B15" t="s">
        <v>18</v>
      </c>
      <c r="D15" s="6">
        <v>180000</v>
      </c>
      <c r="I15">
        <f t="shared" si="2"/>
        <v>15</v>
      </c>
      <c r="J15">
        <f t="shared" si="3"/>
        <v>173487.79077945722</v>
      </c>
      <c r="K15">
        <f t="shared" si="0"/>
        <v>1102.3703372444677</v>
      </c>
      <c r="L15" s="1">
        <f t="shared" si="1"/>
        <v>173000.1611167017</v>
      </c>
      <c r="M15" s="1">
        <f>L467</f>
        <v>-1093820.0849855805</v>
      </c>
      <c r="N15">
        <f t="shared" si="4"/>
        <v>466</v>
      </c>
    </row>
    <row r="16" spans="2:14" ht="12.75">
      <c r="B16" t="s">
        <v>19</v>
      </c>
      <c r="D16">
        <f>VLOOKUP(1,M1:N481,2,1)</f>
        <v>201</v>
      </c>
      <c r="F16" t="s">
        <v>20</v>
      </c>
      <c r="I16">
        <f t="shared" si="2"/>
        <v>16</v>
      </c>
      <c r="J16">
        <f t="shared" si="3"/>
        <v>173000.1611167017</v>
      </c>
      <c r="K16">
        <f t="shared" si="0"/>
        <v>1099.2718570957088</v>
      </c>
      <c r="L16" s="1">
        <f t="shared" si="1"/>
        <v>172509.4329737974</v>
      </c>
      <c r="M16" s="1">
        <f>L466</f>
        <v>-1085333.693806187</v>
      </c>
      <c r="N16">
        <f t="shared" si="4"/>
        <v>465</v>
      </c>
    </row>
    <row r="17" spans="2:14" ht="12.75">
      <c r="B17" t="s">
        <v>21</v>
      </c>
      <c r="D17" s="7">
        <v>0.07625</v>
      </c>
      <c r="F17" t="s">
        <v>22</v>
      </c>
      <c r="I17">
        <f t="shared" si="2"/>
        <v>17</v>
      </c>
      <c r="J17">
        <f t="shared" si="3"/>
        <v>172509.4329737974</v>
      </c>
      <c r="K17">
        <f t="shared" si="0"/>
        <v>1096.1536886876709</v>
      </c>
      <c r="L17" s="1">
        <f t="shared" si="1"/>
        <v>172015.58666248506</v>
      </c>
      <c r="M17" s="1">
        <f>L465</f>
        <v>-1076900.8860924745</v>
      </c>
      <c r="N17">
        <f t="shared" si="4"/>
        <v>464</v>
      </c>
    </row>
    <row r="18" spans="2:14" ht="12.75">
      <c r="B18" t="s">
        <v>23</v>
      </c>
      <c r="D18" s="8">
        <v>1590</v>
      </c>
      <c r="F18" t="s">
        <v>24</v>
      </c>
      <c r="I18">
        <f t="shared" si="2"/>
        <v>18</v>
      </c>
      <c r="J18">
        <f t="shared" si="3"/>
        <v>172015.58666248506</v>
      </c>
      <c r="K18">
        <f t="shared" si="0"/>
        <v>1093.0157069178738</v>
      </c>
      <c r="L18" s="1">
        <f t="shared" si="1"/>
        <v>171518.60236940294</v>
      </c>
      <c r="M18" s="1">
        <f>L464</f>
        <v>-1068521.3235159668</v>
      </c>
      <c r="N18">
        <f t="shared" si="4"/>
        <v>463</v>
      </c>
    </row>
    <row r="19" spans="6:14" ht="12.75">
      <c r="F19" s="1">
        <f>-IF(D23&lt;D16,PMT(D17/12,D23,D15),0)</f>
        <v>1681.4337799799694</v>
      </c>
      <c r="I19">
        <f t="shared" si="2"/>
        <v>19</v>
      </c>
      <c r="J19">
        <f t="shared" si="3"/>
        <v>171518.60236940294</v>
      </c>
      <c r="K19">
        <f t="shared" si="0"/>
        <v>1089.8577858889146</v>
      </c>
      <c r="L19" s="1">
        <f t="shared" si="1"/>
        <v>171018.46015529186</v>
      </c>
      <c r="M19" s="1">
        <f>L463</f>
        <v>-1060194.6698844095</v>
      </c>
      <c r="N19">
        <f t="shared" si="4"/>
        <v>462</v>
      </c>
    </row>
    <row r="20" spans="2:14" ht="12.75">
      <c r="B20" t="s">
        <v>25</v>
      </c>
      <c r="F20" t="s">
        <v>26</v>
      </c>
      <c r="I20">
        <f t="shared" si="2"/>
        <v>20</v>
      </c>
      <c r="J20">
        <f t="shared" si="3"/>
        <v>171018.46015529186</v>
      </c>
      <c r="K20">
        <f t="shared" si="0"/>
        <v>1086.679798903417</v>
      </c>
      <c r="L20" s="1">
        <f t="shared" si="1"/>
        <v>170515.13995419527</v>
      </c>
      <c r="M20" s="1">
        <f>L462</f>
        <v>-1051920.5911282818</v>
      </c>
      <c r="N20">
        <f t="shared" si="4"/>
        <v>461</v>
      </c>
    </row>
    <row r="21" spans="6:14" ht="12.75">
      <c r="F21" t="s">
        <v>27</v>
      </c>
      <c r="I21">
        <f t="shared" si="2"/>
        <v>21</v>
      </c>
      <c r="J21">
        <f t="shared" si="3"/>
        <v>170515.13995419527</v>
      </c>
      <c r="K21">
        <f t="shared" si="0"/>
        <v>1083.4816184589492</v>
      </c>
      <c r="L21" s="1">
        <f t="shared" si="1"/>
        <v>170008.62157265423</v>
      </c>
      <c r="M21" s="1">
        <f>L461</f>
        <v>-1043698.7552873931</v>
      </c>
      <c r="N21">
        <f t="shared" si="4"/>
        <v>460</v>
      </c>
    </row>
    <row r="22" spans="2:14" ht="12.75">
      <c r="B22" t="s">
        <v>28</v>
      </c>
      <c r="D22" s="6">
        <v>188000</v>
      </c>
      <c r="F22" t="s">
        <v>29</v>
      </c>
      <c r="I22">
        <f t="shared" si="2"/>
        <v>22</v>
      </c>
      <c r="J22">
        <f t="shared" si="3"/>
        <v>170008.62157265423</v>
      </c>
      <c r="K22">
        <f t="shared" si="0"/>
        <v>1080.263116242907</v>
      </c>
      <c r="L22" s="1">
        <f t="shared" si="1"/>
        <v>169498.88468889715</v>
      </c>
      <c r="M22" s="1">
        <f>L460</f>
        <v>-1035528.8324975648</v>
      </c>
      <c r="N22">
        <f t="shared" si="4"/>
        <v>459</v>
      </c>
    </row>
    <row r="23" spans="2:14" ht="12.75">
      <c r="B23" t="s">
        <v>30</v>
      </c>
      <c r="D23" s="9">
        <v>180</v>
      </c>
      <c r="F23" t="s">
        <v>31</v>
      </c>
      <c r="I23">
        <f t="shared" si="2"/>
        <v>23</v>
      </c>
      <c r="J23">
        <f t="shared" si="3"/>
        <v>169498.88468889715</v>
      </c>
      <c r="K23">
        <f t="shared" si="0"/>
        <v>1077.0241631273673</v>
      </c>
      <c r="L23" s="1">
        <f t="shared" si="1"/>
        <v>168985.9088520245</v>
      </c>
      <c r="M23" s="1">
        <f>L459</f>
        <v>-1027410.494977396</v>
      </c>
      <c r="N23">
        <f t="shared" si="4"/>
        <v>458</v>
      </c>
    </row>
    <row r="24" spans="2:14" ht="12.75">
      <c r="B24" t="s">
        <v>21</v>
      </c>
      <c r="D24" s="7">
        <v>0.0825</v>
      </c>
      <c r="I24">
        <f t="shared" si="2"/>
        <v>24</v>
      </c>
      <c r="J24">
        <f t="shared" si="3"/>
        <v>168985.9088520245</v>
      </c>
      <c r="K24">
        <f t="shared" si="0"/>
        <v>1073.7646291639055</v>
      </c>
      <c r="L24" s="1">
        <f t="shared" si="1"/>
        <v>168469.6734811884</v>
      </c>
      <c r="M24" s="1">
        <f>L458</f>
        <v>-1019343.4170151125</v>
      </c>
      <c r="N24">
        <f t="shared" si="4"/>
        <v>457</v>
      </c>
    </row>
    <row r="25" spans="2:14" ht="12.75">
      <c r="B25" t="s">
        <v>23</v>
      </c>
      <c r="D25" s="3">
        <f>-PMT(D24/12,D23,D22)</f>
        <v>1823.8638726510642</v>
      </c>
      <c r="I25">
        <f t="shared" si="2"/>
        <v>25</v>
      </c>
      <c r="J25">
        <f t="shared" si="3"/>
        <v>168469.6734811884</v>
      </c>
      <c r="K25">
        <f t="shared" si="0"/>
        <v>1070.4843835783845</v>
      </c>
      <c r="L25" s="1">
        <f t="shared" si="1"/>
        <v>167950.15786476678</v>
      </c>
      <c r="M25" s="1">
        <f>L457</f>
        <v>-1011327.2749554995</v>
      </c>
      <c r="N25">
        <f t="shared" si="4"/>
        <v>456</v>
      </c>
    </row>
    <row r="26" spans="9:14" ht="12.75">
      <c r="I26">
        <f t="shared" si="2"/>
        <v>26</v>
      </c>
      <c r="J26">
        <f t="shared" si="3"/>
        <v>167950.15786476678</v>
      </c>
      <c r="K26">
        <f t="shared" si="0"/>
        <v>1067.1832947657056</v>
      </c>
      <c r="L26" s="1">
        <f t="shared" si="1"/>
        <v>167427.3411595325</v>
      </c>
      <c r="M26" s="1">
        <f>L456</f>
        <v>-1003361.747186916</v>
      </c>
      <c r="N26">
        <f t="shared" si="4"/>
        <v>455</v>
      </c>
    </row>
    <row r="27" spans="9:14" ht="12.75">
      <c r="I27">
        <f t="shared" si="2"/>
        <v>27</v>
      </c>
      <c r="J27">
        <f t="shared" si="3"/>
        <v>167427.3411595325</v>
      </c>
      <c r="K27">
        <f t="shared" si="0"/>
        <v>1063.8612302845293</v>
      </c>
      <c r="L27" s="1">
        <f t="shared" si="1"/>
        <v>166901.20238981702</v>
      </c>
      <c r="M27" s="1">
        <f>L455</f>
        <v>-995446.5141283917</v>
      </c>
      <c r="N27">
        <f t="shared" si="4"/>
        <v>454</v>
      </c>
    </row>
    <row r="28" spans="2:14" ht="12.75">
      <c r="B28" t="s">
        <v>32</v>
      </c>
      <c r="E28" s="4">
        <f>-IF(F19&gt;0,PV(D24/12,D23,F19),PV(D24/12,D16,D18))</f>
        <v>173318.6096705537</v>
      </c>
      <c r="F28" t="s">
        <v>33</v>
      </c>
      <c r="I28">
        <f t="shared" si="2"/>
        <v>28</v>
      </c>
      <c r="J28">
        <f t="shared" si="3"/>
        <v>166901.20238981702</v>
      </c>
      <c r="K28">
        <f t="shared" si="0"/>
        <v>1060.5180568519622</v>
      </c>
      <c r="L28" s="1">
        <f t="shared" si="1"/>
        <v>166371.72044666897</v>
      </c>
      <c r="M28" s="1">
        <f>L454</f>
        <v>-987581.2582168058</v>
      </c>
      <c r="N28">
        <f t="shared" si="4"/>
        <v>453</v>
      </c>
    </row>
    <row r="29" spans="9:14" ht="12.75">
      <c r="I29">
        <f t="shared" si="2"/>
        <v>29</v>
      </c>
      <c r="J29">
        <f t="shared" si="3"/>
        <v>166371.72044666897</v>
      </c>
      <c r="K29">
        <f t="shared" si="0"/>
        <v>1057.153640338209</v>
      </c>
      <c r="L29" s="1">
        <f t="shared" si="1"/>
        <v>165838.8740870072</v>
      </c>
      <c r="M29" s="1">
        <f>L453</f>
        <v>-979765.663894145</v>
      </c>
      <c r="N29">
        <f t="shared" si="4"/>
        <v>452</v>
      </c>
    </row>
    <row r="30" spans="2:14" ht="12.75">
      <c r="B30" t="s">
        <v>34</v>
      </c>
      <c r="C30" s="1">
        <f>-E28+D15</f>
        <v>6681.390329446294</v>
      </c>
      <c r="I30">
        <f t="shared" si="2"/>
        <v>30</v>
      </c>
      <c r="J30">
        <f t="shared" si="3"/>
        <v>165838.8740870072</v>
      </c>
      <c r="K30">
        <f t="shared" si="0"/>
        <v>1053.7678457611914</v>
      </c>
      <c r="L30" s="1">
        <f t="shared" si="1"/>
        <v>165302.6419327684</v>
      </c>
      <c r="M30" s="1">
        <f>L452</f>
        <v>-971999.4175948445</v>
      </c>
      <c r="N30">
        <f t="shared" si="4"/>
        <v>451</v>
      </c>
    </row>
    <row r="31" spans="9:14" ht="12.75">
      <c r="I31">
        <f t="shared" si="2"/>
        <v>31</v>
      </c>
      <c r="J31">
        <f t="shared" si="3"/>
        <v>165302.6419327684</v>
      </c>
      <c r="K31">
        <f t="shared" si="0"/>
        <v>1050.3605372811326</v>
      </c>
      <c r="L31" s="1">
        <f t="shared" si="1"/>
        <v>164763.00247004954</v>
      </c>
      <c r="M31" s="1">
        <f>L451</f>
        <v>-964282.2077332065</v>
      </c>
      <c r="N31">
        <f t="shared" si="4"/>
        <v>450</v>
      </c>
    </row>
    <row r="32" spans="9:14" ht="12.75">
      <c r="I32">
        <f t="shared" si="2"/>
        <v>32</v>
      </c>
      <c r="J32">
        <f t="shared" si="3"/>
        <v>164763.00247004954</v>
      </c>
      <c r="K32">
        <f t="shared" si="0"/>
        <v>1046.9315781951066</v>
      </c>
      <c r="L32" s="1">
        <f t="shared" si="1"/>
        <v>164219.93404824464</v>
      </c>
      <c r="M32" s="1">
        <f>L450</f>
        <v>-956613.7246908997</v>
      </c>
      <c r="N32">
        <f t="shared" si="4"/>
        <v>449</v>
      </c>
    </row>
    <row r="33" spans="9:14" ht="12.75">
      <c r="I33">
        <f t="shared" si="2"/>
        <v>33</v>
      </c>
      <c r="J33">
        <f t="shared" si="3"/>
        <v>164219.93404824464</v>
      </c>
      <c r="K33">
        <f t="shared" si="0"/>
        <v>1043.4808309315545</v>
      </c>
      <c r="L33" s="1">
        <f t="shared" si="1"/>
        <v>163673.41487917618</v>
      </c>
      <c r="M33" s="1">
        <f>L449</f>
        <v>-948993.6608045376</v>
      </c>
      <c r="N33">
        <f t="shared" si="4"/>
        <v>448</v>
      </c>
    </row>
    <row r="34" spans="2:14" ht="12.75">
      <c r="B34" t="s">
        <v>35</v>
      </c>
      <c r="E34" s="1">
        <f>IF(D22&lt;E28,(D22/E28)*C30,C30)</f>
        <v>6681.390329446294</v>
      </c>
      <c r="I34">
        <f t="shared" si="2"/>
        <v>34</v>
      </c>
      <c r="J34">
        <f t="shared" si="3"/>
        <v>163673.41487917618</v>
      </c>
      <c r="K34">
        <f t="shared" si="0"/>
        <v>1040.0081570447653</v>
      </c>
      <c r="L34" s="1">
        <f t="shared" si="1"/>
        <v>163123.42303622095</v>
      </c>
      <c r="M34" s="1">
        <f>L448</f>
        <v>-941421.7103533341</v>
      </c>
      <c r="N34">
        <f t="shared" si="4"/>
        <v>447</v>
      </c>
    </row>
    <row r="35" spans="9:14" ht="12.75">
      <c r="I35">
        <f t="shared" si="2"/>
        <v>35</v>
      </c>
      <c r="J35">
        <f t="shared" si="3"/>
        <v>163123.42303622095</v>
      </c>
      <c r="K35">
        <f t="shared" si="0"/>
        <v>1036.5134172093206</v>
      </c>
      <c r="L35" s="1">
        <f t="shared" si="1"/>
        <v>162569.93645343027</v>
      </c>
      <c r="M35" s="1">
        <f>L447</f>
        <v>-933897.5695468385</v>
      </c>
      <c r="N35">
        <f t="shared" si="4"/>
        <v>446</v>
      </c>
    </row>
    <row r="36" spans="9:14" ht="12.75">
      <c r="I36">
        <f t="shared" si="2"/>
        <v>36</v>
      </c>
      <c r="J36">
        <f t="shared" si="3"/>
        <v>162569.93645343027</v>
      </c>
      <c r="K36">
        <f t="shared" si="0"/>
        <v>1032.996471214505</v>
      </c>
      <c r="L36" s="1">
        <f t="shared" si="1"/>
        <v>162012.9329246448</v>
      </c>
      <c r="M36" s="1">
        <f>L446</f>
        <v>-926420.9365127471</v>
      </c>
      <c r="N36">
        <f t="shared" si="4"/>
        <v>445</v>
      </c>
    </row>
    <row r="37" spans="2:14" ht="12.75">
      <c r="B37" t="s">
        <v>36</v>
      </c>
      <c r="I37">
        <f t="shared" si="2"/>
        <v>37</v>
      </c>
      <c r="J37">
        <f t="shared" si="3"/>
        <v>162012.9329246448</v>
      </c>
      <c r="K37">
        <f t="shared" si="0"/>
        <v>1029.4571779586804</v>
      </c>
      <c r="L37" s="1">
        <f t="shared" si="1"/>
        <v>161452.39010260347</v>
      </c>
      <c r="M37" s="1">
        <f>L445</f>
        <v>-918991.5112847916</v>
      </c>
      <c r="N37">
        <f t="shared" si="4"/>
        <v>444</v>
      </c>
    </row>
    <row r="38" spans="2:14" ht="12.75">
      <c r="B38" t="s">
        <v>37</v>
      </c>
      <c r="I38">
        <f t="shared" si="2"/>
        <v>38</v>
      </c>
      <c r="J38">
        <f t="shared" si="3"/>
        <v>161452.39010260347</v>
      </c>
      <c r="K38">
        <f t="shared" si="0"/>
        <v>1025.8953954436263</v>
      </c>
      <c r="L38" s="1">
        <f t="shared" si="1"/>
        <v>160888.2854980471</v>
      </c>
      <c r="M38" s="1">
        <f>L444</f>
        <v>-911608.9957907049</v>
      </c>
      <c r="N38">
        <f t="shared" si="4"/>
        <v>443</v>
      </c>
    </row>
    <row r="39" spans="2:14" ht="12.75">
      <c r="B39" t="s">
        <v>38</v>
      </c>
      <c r="I39">
        <f t="shared" si="2"/>
        <v>39</v>
      </c>
      <c r="J39">
        <f t="shared" si="3"/>
        <v>160888.2854980471</v>
      </c>
      <c r="K39">
        <f t="shared" si="0"/>
        <v>1022.310980768841</v>
      </c>
      <c r="L39" s="1">
        <f t="shared" si="1"/>
        <v>160320.59647881595</v>
      </c>
      <c r="M39" s="1">
        <f>L443</f>
        <v>-904273.0938402616</v>
      </c>
      <c r="N39">
        <f t="shared" si="4"/>
        <v>442</v>
      </c>
    </row>
    <row r="40" spans="2:14" ht="12.75">
      <c r="B40" t="s">
        <v>39</v>
      </c>
      <c r="I40">
        <f t="shared" si="2"/>
        <v>40</v>
      </c>
      <c r="J40">
        <f t="shared" si="3"/>
        <v>160320.59647881595</v>
      </c>
      <c r="K40">
        <f t="shared" si="0"/>
        <v>1018.7037901258096</v>
      </c>
      <c r="L40" s="1">
        <f t="shared" si="1"/>
        <v>159749.30026894176</v>
      </c>
      <c r="M40" s="1">
        <f>L442</f>
        <v>-896983.5111133952</v>
      </c>
      <c r="N40">
        <f t="shared" si="4"/>
        <v>441</v>
      </c>
    </row>
    <row r="41" spans="2:14" ht="12.75">
      <c r="B41" t="s">
        <v>40</v>
      </c>
      <c r="I41">
        <f t="shared" si="2"/>
        <v>41</v>
      </c>
      <c r="J41">
        <f t="shared" si="3"/>
        <v>159749.30026894176</v>
      </c>
      <c r="K41">
        <f t="shared" si="0"/>
        <v>1015.0736787922341</v>
      </c>
      <c r="L41" s="1">
        <f t="shared" si="1"/>
        <v>159174.37394773398</v>
      </c>
      <c r="M41" s="1">
        <f>L441</f>
        <v>-889739.9551483898</v>
      </c>
      <c r="N41">
        <f t="shared" si="4"/>
        <v>440</v>
      </c>
    </row>
    <row r="42" spans="2:14" ht="12.75">
      <c r="B42" t="s">
        <v>41</v>
      </c>
      <c r="I42">
        <f t="shared" si="2"/>
        <v>42</v>
      </c>
      <c r="J42">
        <f t="shared" si="3"/>
        <v>159174.37394773398</v>
      </c>
      <c r="K42">
        <f t="shared" si="0"/>
        <v>1011.4205011262264</v>
      </c>
      <c r="L42" s="1">
        <f t="shared" si="1"/>
        <v>158595.79444886022</v>
      </c>
      <c r="M42" s="1">
        <f>L440</f>
        <v>-882542.1353301462</v>
      </c>
      <c r="N42">
        <f t="shared" si="4"/>
        <v>439</v>
      </c>
    </row>
    <row r="43" spans="2:14" ht="12.75">
      <c r="B43" t="s">
        <v>42</v>
      </c>
      <c r="I43">
        <f t="shared" si="2"/>
        <v>43</v>
      </c>
      <c r="J43">
        <f t="shared" si="3"/>
        <v>158595.79444886022</v>
      </c>
      <c r="K43">
        <f t="shared" si="0"/>
        <v>1007.7441105604661</v>
      </c>
      <c r="L43" s="1">
        <f t="shared" si="1"/>
        <v>158013.53855942067</v>
      </c>
      <c r="M43" s="1">
        <f>L439</f>
        <v>-875389.7628785223</v>
      </c>
      <c r="N43">
        <f t="shared" si="4"/>
        <v>438</v>
      </c>
    </row>
    <row r="44" spans="9:14" ht="12.75">
      <c r="I44">
        <f t="shared" si="2"/>
        <v>44</v>
      </c>
      <c r="J44">
        <f t="shared" si="3"/>
        <v>158013.53855942067</v>
      </c>
      <c r="K44">
        <f t="shared" si="0"/>
        <v>1004.0443595963188</v>
      </c>
      <c r="L44" s="1">
        <f t="shared" si="1"/>
        <v>157427.582919017</v>
      </c>
      <c r="M44" s="1">
        <f>L438</f>
        <v>-868282.5508367472</v>
      </c>
      <c r="N44">
        <f t="shared" si="4"/>
        <v>437</v>
      </c>
    </row>
    <row r="45" spans="2:14" ht="12.75">
      <c r="B45" t="s">
        <v>43</v>
      </c>
      <c r="I45">
        <f t="shared" si="2"/>
        <v>45</v>
      </c>
      <c r="J45">
        <f t="shared" si="3"/>
        <v>157427.582919017</v>
      </c>
      <c r="K45">
        <f t="shared" si="0"/>
        <v>1000.3210997979205</v>
      </c>
      <c r="L45" s="1">
        <f t="shared" si="1"/>
        <v>156837.90401881494</v>
      </c>
      <c r="M45" s="1">
        <f>L437</f>
        <v>-861220.2140599082</v>
      </c>
      <c r="N45">
        <f t="shared" si="4"/>
        <v>436</v>
      </c>
    </row>
    <row r="46" spans="2:14" ht="12.75">
      <c r="B46" t="s">
        <v>44</v>
      </c>
      <c r="I46">
        <f t="shared" si="2"/>
        <v>46</v>
      </c>
      <c r="J46">
        <f t="shared" si="3"/>
        <v>156837.90401881494</v>
      </c>
      <c r="K46">
        <f t="shared" si="0"/>
        <v>996.5741817862199</v>
      </c>
      <c r="L46" s="1">
        <f t="shared" si="1"/>
        <v>156244.47820060115</v>
      </c>
      <c r="M46" s="1">
        <f>L436</f>
        <v>-854202.4692035109</v>
      </c>
      <c r="N46">
        <f t="shared" si="4"/>
        <v>435</v>
      </c>
    </row>
    <row r="47" spans="2:14" ht="12.75">
      <c r="B47" t="s">
        <v>45</v>
      </c>
      <c r="F47" s="10" t="str">
        <f>IF(E28&gt;D22,(D22/E28)*E34,"NOT APPLICABLE")</f>
        <v>NOT APPLICABLE</v>
      </c>
      <c r="I47">
        <f t="shared" si="2"/>
        <v>47</v>
      </c>
      <c r="J47">
        <f t="shared" si="3"/>
        <v>156244.47820060115</v>
      </c>
      <c r="K47">
        <f t="shared" si="0"/>
        <v>992.8034552329865</v>
      </c>
      <c r="L47" s="1">
        <f t="shared" si="1"/>
        <v>155647.28165583414</v>
      </c>
      <c r="M47" s="1">
        <f>L435</f>
        <v>-847229.034712111</v>
      </c>
      <c r="N47">
        <f t="shared" si="4"/>
        <v>434</v>
      </c>
    </row>
    <row r="48" spans="12:13" ht="12.75">
      <c r="L48" s="1"/>
      <c r="M48" s="1"/>
    </row>
    <row r="49" spans="9:14" ht="12.75">
      <c r="I49">
        <f>I47+1</f>
        <v>48</v>
      </c>
      <c r="J49">
        <f>+L47</f>
        <v>155647.28165583414</v>
      </c>
      <c r="K49">
        <f t="shared" si="0"/>
        <v>989.0087688547795</v>
      </c>
      <c r="L49" s="1">
        <f t="shared" si="1"/>
        <v>155046.29042468892</v>
      </c>
      <c r="M49" s="1">
        <f>L434</f>
        <v>-840299.6308080184</v>
      </c>
      <c r="N49">
        <f>N47-1</f>
        <v>433</v>
      </c>
    </row>
    <row r="50" spans="9:14" ht="12.75">
      <c r="I50">
        <f t="shared" si="2"/>
        <v>49</v>
      </c>
      <c r="J50">
        <f t="shared" si="3"/>
        <v>155046.29042468892</v>
      </c>
      <c r="K50">
        <f t="shared" si="0"/>
        <v>985.1899704068775</v>
      </c>
      <c r="L50" s="1">
        <f t="shared" si="1"/>
        <v>154441.4803950958</v>
      </c>
      <c r="M50" s="1">
        <f>L433</f>
        <v>-833413.979480072</v>
      </c>
      <c r="N50">
        <f t="shared" si="4"/>
        <v>432</v>
      </c>
    </row>
    <row r="51" spans="3:14" ht="12.75">
      <c r="C51" t="s">
        <v>46</v>
      </c>
      <c r="I51">
        <f t="shared" si="2"/>
        <v>50</v>
      </c>
      <c r="J51">
        <f t="shared" si="3"/>
        <v>154441.4803950958</v>
      </c>
      <c r="K51">
        <f t="shared" si="0"/>
        <v>981.3469066771712</v>
      </c>
      <c r="L51" s="1">
        <f t="shared" si="1"/>
        <v>153832.82730177298</v>
      </c>
      <c r="M51" s="1">
        <f>L432</f>
        <v>-826571.8044724865</v>
      </c>
      <c r="N51">
        <f t="shared" si="4"/>
        <v>431</v>
      </c>
    </row>
    <row r="52" spans="4:14" ht="12.75">
      <c r="D52" t="s">
        <v>47</v>
      </c>
      <c r="E52" t="s">
        <v>48</v>
      </c>
      <c r="I52">
        <f t="shared" si="2"/>
        <v>51</v>
      </c>
      <c r="J52">
        <f t="shared" si="3"/>
        <v>153832.82730177298</v>
      </c>
      <c r="K52">
        <f t="shared" si="0"/>
        <v>977.4794234800157</v>
      </c>
      <c r="L52" s="1">
        <f t="shared" si="1"/>
        <v>153220.306725253</v>
      </c>
      <c r="M52" s="1">
        <f>L431</f>
        <v>-819772.8312737677</v>
      </c>
      <c r="N52">
        <f t="shared" si="4"/>
        <v>430</v>
      </c>
    </row>
    <row r="53" spans="3:14" ht="12.75">
      <c r="C53" t="s">
        <v>51</v>
      </c>
      <c r="D53" t="s">
        <v>52</v>
      </c>
      <c r="E53" t="s">
        <v>14</v>
      </c>
      <c r="I53">
        <f t="shared" si="2"/>
        <v>52</v>
      </c>
      <c r="J53">
        <f t="shared" si="3"/>
        <v>153220.306725253</v>
      </c>
      <c r="K53">
        <f t="shared" si="0"/>
        <v>973.5873656500452</v>
      </c>
      <c r="L53" s="1">
        <f t="shared" si="1"/>
        <v>152603.89409090305</v>
      </c>
      <c r="M53" s="1">
        <f>L430</f>
        <v>-813016.7871057002</v>
      </c>
      <c r="N53">
        <f t="shared" si="4"/>
        <v>429</v>
      </c>
    </row>
    <row r="54" spans="3:14" ht="12.75">
      <c r="C54" t="s">
        <v>3</v>
      </c>
      <c r="I54">
        <f t="shared" si="2"/>
        <v>53</v>
      </c>
      <c r="J54">
        <f t="shared" si="3"/>
        <v>152603.89409090305</v>
      </c>
      <c r="K54">
        <f t="shared" si="0"/>
        <v>969.6705770359464</v>
      </c>
      <c r="L54" s="1">
        <f t="shared" si="1"/>
        <v>151983.564667939</v>
      </c>
      <c r="M54" s="1">
        <f>L429</f>
        <v>-806303.4009124027</v>
      </c>
      <c r="N54">
        <f t="shared" si="4"/>
        <v>428</v>
      </c>
    </row>
    <row r="55" spans="9:14" ht="12.75">
      <c r="I55">
        <f t="shared" si="2"/>
        <v>54</v>
      </c>
      <c r="J55">
        <f t="shared" si="3"/>
        <v>151983.564667939</v>
      </c>
      <c r="K55">
        <f t="shared" si="0"/>
        <v>965.7289004941957</v>
      </c>
      <c r="L55" s="1">
        <f t="shared" si="1"/>
        <v>151359.2935684332</v>
      </c>
      <c r="M55" s="1">
        <f>L428</f>
        <v>-799632.403349453</v>
      </c>
      <c r="N55">
        <f t="shared" si="4"/>
        <v>427</v>
      </c>
    </row>
    <row r="56" spans="2:14" ht="12.75">
      <c r="B56" t="s">
        <v>49</v>
      </c>
      <c r="C56" t="s">
        <v>50</v>
      </c>
      <c r="I56">
        <f t="shared" si="2"/>
        <v>55</v>
      </c>
      <c r="J56">
        <f t="shared" si="3"/>
        <v>151359.2935684332</v>
      </c>
      <c r="K56">
        <f t="shared" si="0"/>
        <v>961.7621778827526</v>
      </c>
      <c r="L56" s="1">
        <f t="shared" si="1"/>
        <v>150731.05574631595</v>
      </c>
      <c r="M56" s="1">
        <f>L427</f>
        <v>-793003.5267730823</v>
      </c>
      <c r="N56">
        <f t="shared" si="4"/>
        <v>426</v>
      </c>
    </row>
    <row r="57" spans="9:14" ht="12.75">
      <c r="I57">
        <f t="shared" si="2"/>
        <v>56</v>
      </c>
      <c r="J57">
        <f t="shared" si="3"/>
        <v>150731.05574631595</v>
      </c>
      <c r="K57">
        <f t="shared" si="0"/>
        <v>957.7702500547158</v>
      </c>
      <c r="L57" s="1">
        <f t="shared" si="1"/>
        <v>150098.82599637067</v>
      </c>
      <c r="M57" s="1">
        <f>L426</f>
        <v>-786416.5052294369</v>
      </c>
      <c r="N57">
        <f t="shared" si="4"/>
        <v>425</v>
      </c>
    </row>
    <row r="58" spans="9:14" ht="12.75">
      <c r="I58">
        <f t="shared" si="2"/>
        <v>57</v>
      </c>
      <c r="J58">
        <f t="shared" si="3"/>
        <v>150098.82599637067</v>
      </c>
      <c r="K58">
        <f t="shared" si="0"/>
        <v>953.7529568519386</v>
      </c>
      <c r="L58" s="1">
        <f t="shared" si="1"/>
        <v>149462.5789532226</v>
      </c>
      <c r="M58" s="1">
        <f>L425</f>
        <v>-779871.074443908</v>
      </c>
      <c r="N58">
        <f t="shared" si="4"/>
        <v>424</v>
      </c>
    </row>
    <row r="59" spans="9:14" ht="12.75">
      <c r="I59">
        <f t="shared" si="2"/>
        <v>58</v>
      </c>
      <c r="J59">
        <f t="shared" si="3"/>
        <v>149462.5789532226</v>
      </c>
      <c r="K59">
        <f t="shared" si="0"/>
        <v>949.710137098602</v>
      </c>
      <c r="L59" s="1">
        <f t="shared" si="1"/>
        <v>148822.2890903212</v>
      </c>
      <c r="M59" s="1">
        <f>L424</f>
        <v>-773366.9718105285</v>
      </c>
      <c r="N59">
        <f t="shared" si="4"/>
        <v>423</v>
      </c>
    </row>
    <row r="60" spans="9:14" ht="12.75">
      <c r="I60">
        <f t="shared" si="2"/>
        <v>59</v>
      </c>
      <c r="J60">
        <f t="shared" si="3"/>
        <v>148822.2890903212</v>
      </c>
      <c r="K60">
        <f t="shared" si="0"/>
        <v>945.6416285947492</v>
      </c>
      <c r="L60" s="1">
        <f t="shared" si="1"/>
        <v>148177.93071891594</v>
      </c>
      <c r="M60" s="1">
        <f>L423</f>
        <v>-766903.9363814382</v>
      </c>
      <c r="N60">
        <f t="shared" si="4"/>
        <v>422</v>
      </c>
    </row>
    <row r="61" spans="9:14" ht="12.75">
      <c r="I61">
        <f t="shared" si="2"/>
        <v>60</v>
      </c>
      <c r="J61">
        <f t="shared" si="3"/>
        <v>148177.93071891594</v>
      </c>
      <c r="K61">
        <f t="shared" si="0"/>
        <v>941.5472681097784</v>
      </c>
      <c r="L61" s="1">
        <f t="shared" si="1"/>
        <v>147529.47798702572</v>
      </c>
      <c r="M61" s="1">
        <f>L422</f>
        <v>-760481.708856413</v>
      </c>
      <c r="N61">
        <f t="shared" si="4"/>
        <v>421</v>
      </c>
    </row>
    <row r="62" spans="9:14" ht="12.75">
      <c r="I62">
        <f t="shared" si="2"/>
        <v>61</v>
      </c>
      <c r="J62">
        <f t="shared" si="3"/>
        <v>147529.47798702572</v>
      </c>
      <c r="K62">
        <f t="shared" si="0"/>
        <v>937.4268913758925</v>
      </c>
      <c r="L62" s="1">
        <f t="shared" si="1"/>
        <v>146876.9048784016</v>
      </c>
      <c r="M62" s="1">
        <f>L421</f>
        <v>-754100.031572463</v>
      </c>
      <c r="N62">
        <f t="shared" si="4"/>
        <v>420</v>
      </c>
    </row>
    <row r="63" spans="9:14" ht="12.75">
      <c r="I63">
        <f t="shared" si="2"/>
        <v>62</v>
      </c>
      <c r="J63">
        <f t="shared" si="3"/>
        <v>146876.9048784016</v>
      </c>
      <c r="K63">
        <f t="shared" si="0"/>
        <v>933.2803330815101</v>
      </c>
      <c r="L63" s="1">
        <f t="shared" si="1"/>
        <v>146220.18521148313</v>
      </c>
      <c r="M63" s="1">
        <f>L420</f>
        <v>-747758.6484934939</v>
      </c>
      <c r="N63">
        <f t="shared" si="4"/>
        <v>419</v>
      </c>
    </row>
    <row r="64" spans="9:14" ht="12.75">
      <c r="I64">
        <f t="shared" si="2"/>
        <v>63</v>
      </c>
      <c r="J64">
        <f t="shared" si="3"/>
        <v>146220.18521148313</v>
      </c>
      <c r="K64">
        <f t="shared" si="0"/>
        <v>929.1074268646324</v>
      </c>
      <c r="L64" s="1">
        <f t="shared" si="1"/>
        <v>145559.29263834775</v>
      </c>
      <c r="M64" s="1">
        <f>L419</f>
        <v>-741457.3052000353</v>
      </c>
      <c r="N64">
        <f t="shared" si="4"/>
        <v>418</v>
      </c>
    </row>
    <row r="65" spans="9:14" ht="12.75">
      <c r="I65">
        <f t="shared" si="2"/>
        <v>64</v>
      </c>
      <c r="J65">
        <f t="shared" si="3"/>
        <v>145559.29263834775</v>
      </c>
      <c r="K65">
        <f t="shared" si="0"/>
        <v>924.908005306168</v>
      </c>
      <c r="L65" s="1">
        <f t="shared" si="1"/>
        <v>144894.20064365392</v>
      </c>
      <c r="M65" s="1">
        <f>L418</f>
        <v>-735195.7488790331</v>
      </c>
      <c r="N65">
        <f t="shared" si="4"/>
        <v>417</v>
      </c>
    </row>
    <row r="66" spans="9:14" ht="12.75">
      <c r="I66">
        <f t="shared" si="2"/>
        <v>65</v>
      </c>
      <c r="J66">
        <f t="shared" si="3"/>
        <v>144894.20064365392</v>
      </c>
      <c r="K66">
        <f t="shared" si="0"/>
        <v>920.6818999232177</v>
      </c>
      <c r="L66" s="1">
        <f t="shared" si="1"/>
        <v>144224.88254357714</v>
      </c>
      <c r="M66" s="1">
        <f>L417</f>
        <v>-728973.7283137065</v>
      </c>
      <c r="N66">
        <f t="shared" si="4"/>
        <v>416</v>
      </c>
    </row>
    <row r="67" spans="9:14" ht="12.75">
      <c r="I67">
        <f t="shared" si="2"/>
        <v>66</v>
      </c>
      <c r="J67">
        <f t="shared" si="3"/>
        <v>144224.88254357714</v>
      </c>
      <c r="K67">
        <f aca="true" t="shared" si="5" ref="K67:K130">J67*$D$17/12</f>
        <v>916.4289411623131</v>
      </c>
      <c r="L67" s="1">
        <f aca="true" t="shared" si="6" ref="L67:L130">J67+K67-$D$18</f>
        <v>143551.31148473945</v>
      </c>
      <c r="M67" s="1">
        <f>L416</f>
        <v>-722790.9938734688</v>
      </c>
      <c r="N67">
        <f t="shared" si="4"/>
        <v>415</v>
      </c>
    </row>
    <row r="68" spans="9:14" ht="12.75">
      <c r="I68">
        <f aca="true" t="shared" si="7" ref="I68:I131">I67+1</f>
        <v>67</v>
      </c>
      <c r="J68">
        <f aca="true" t="shared" si="8" ref="J68:J131">+L67</f>
        <v>143551.31148473945</v>
      </c>
      <c r="K68">
        <f t="shared" si="5"/>
        <v>912.1489583926151</v>
      </c>
      <c r="L68" s="1">
        <f t="shared" si="6"/>
        <v>142873.46044313206</v>
      </c>
      <c r="M68" s="1">
        <f>L415</f>
        <v>-716647.2975039127</v>
      </c>
      <c r="N68">
        <f aca="true" t="shared" si="9" ref="N68:N131">N67-1</f>
        <v>414</v>
      </c>
    </row>
    <row r="69" spans="9:14" ht="12.75">
      <c r="I69">
        <f t="shared" si="7"/>
        <v>68</v>
      </c>
      <c r="J69">
        <f t="shared" si="8"/>
        <v>142873.46044313206</v>
      </c>
      <c r="K69">
        <f t="shared" si="5"/>
        <v>907.8417798990682</v>
      </c>
      <c r="L69" s="1">
        <f t="shared" si="6"/>
        <v>142191.30222303112</v>
      </c>
      <c r="M69" s="1">
        <f>L414</f>
        <v>-710542.3927168577</v>
      </c>
      <c r="N69">
        <f t="shared" si="9"/>
        <v>413</v>
      </c>
    </row>
    <row r="70" spans="9:14" ht="12.75">
      <c r="I70">
        <f t="shared" si="7"/>
        <v>69</v>
      </c>
      <c r="J70">
        <f t="shared" si="8"/>
        <v>142191.30222303112</v>
      </c>
      <c r="K70">
        <f t="shared" si="5"/>
        <v>903.5072328755101</v>
      </c>
      <c r="L70" s="1">
        <f t="shared" si="6"/>
        <v>141504.80945590662</v>
      </c>
      <c r="M70" s="1">
        <f>L413</f>
        <v>-704476.0345804611</v>
      </c>
      <c r="N70">
        <f t="shared" si="9"/>
        <v>412</v>
      </c>
    </row>
    <row r="71" spans="9:14" ht="12.75">
      <c r="I71">
        <f t="shared" si="7"/>
        <v>70</v>
      </c>
      <c r="J71">
        <f t="shared" si="8"/>
        <v>141504.80945590662</v>
      </c>
      <c r="K71">
        <f t="shared" si="5"/>
        <v>899.1451434177401</v>
      </c>
      <c r="L71" s="1">
        <f t="shared" si="6"/>
        <v>140813.95459932435</v>
      </c>
      <c r="M71" s="1">
        <f>L412</f>
        <v>-698447.979709391</v>
      </c>
      <c r="N71">
        <f t="shared" si="9"/>
        <v>411</v>
      </c>
    </row>
    <row r="72" spans="9:14" ht="12.75">
      <c r="I72">
        <f t="shared" si="7"/>
        <v>71</v>
      </c>
      <c r="J72">
        <f t="shared" si="8"/>
        <v>140813.95459932435</v>
      </c>
      <c r="K72">
        <f t="shared" si="5"/>
        <v>894.7553365165401</v>
      </c>
      <c r="L72" s="1">
        <f t="shared" si="6"/>
        <v>140118.7099358409</v>
      </c>
      <c r="M72" s="1">
        <f>L411</f>
        <v>-692457.9862550619</v>
      </c>
      <c r="N72">
        <f t="shared" si="9"/>
        <v>410</v>
      </c>
    </row>
    <row r="73" spans="9:14" ht="12.75">
      <c r="I73">
        <f t="shared" si="7"/>
        <v>72</v>
      </c>
      <c r="J73">
        <f t="shared" si="8"/>
        <v>140118.7099358409</v>
      </c>
      <c r="K73">
        <f t="shared" si="5"/>
        <v>890.3376360506555</v>
      </c>
      <c r="L73" s="1">
        <f t="shared" si="6"/>
        <v>139419.04757189154</v>
      </c>
      <c r="M73" s="1">
        <f>L410</f>
        <v>-686505.8138959316</v>
      </c>
      <c r="N73">
        <f t="shared" si="9"/>
        <v>409</v>
      </c>
    </row>
    <row r="74" spans="9:14" ht="12.75">
      <c r="I74">
        <f t="shared" si="7"/>
        <v>73</v>
      </c>
      <c r="J74">
        <f t="shared" si="8"/>
        <v>139419.04757189154</v>
      </c>
      <c r="K74">
        <f t="shared" si="5"/>
        <v>885.8918647797274</v>
      </c>
      <c r="L74" s="1">
        <f t="shared" si="6"/>
        <v>138714.93943667127</v>
      </c>
      <c r="M74" s="1">
        <f>L409</f>
        <v>-680591.2238278587</v>
      </c>
      <c r="N74">
        <f t="shared" si="9"/>
        <v>408</v>
      </c>
    </row>
    <row r="75" spans="9:14" ht="12.75">
      <c r="I75">
        <f t="shared" si="7"/>
        <v>74</v>
      </c>
      <c r="J75">
        <f t="shared" si="8"/>
        <v>138714.93943667127</v>
      </c>
      <c r="K75">
        <f t="shared" si="5"/>
        <v>881.417844337182</v>
      </c>
      <c r="L75" s="1">
        <f t="shared" si="6"/>
        <v>138006.35728100844</v>
      </c>
      <c r="M75" s="1">
        <f>L408</f>
        <v>-674713.9787545226</v>
      </c>
      <c r="N75">
        <f t="shared" si="9"/>
        <v>407</v>
      </c>
    </row>
    <row r="76" spans="9:14" ht="12.75">
      <c r="I76">
        <f t="shared" si="7"/>
        <v>75</v>
      </c>
      <c r="J76">
        <f t="shared" si="8"/>
        <v>138006.35728100844</v>
      </c>
      <c r="K76">
        <f t="shared" si="5"/>
        <v>876.9153952230745</v>
      </c>
      <c r="L76" s="1">
        <f t="shared" si="6"/>
        <v>137293.2726762315</v>
      </c>
      <c r="M76" s="1">
        <f>L407</f>
        <v>-668873.8428779027</v>
      </c>
      <c r="N76">
        <f t="shared" si="9"/>
        <v>406</v>
      </c>
    </row>
    <row r="77" spans="9:14" ht="12.75">
      <c r="I77">
        <f t="shared" si="7"/>
        <v>76</v>
      </c>
      <c r="J77">
        <f t="shared" si="8"/>
        <v>137293.2726762315</v>
      </c>
      <c r="K77">
        <f t="shared" si="5"/>
        <v>872.3843367968876</v>
      </c>
      <c r="L77" s="1">
        <f t="shared" si="6"/>
        <v>136575.6570130284</v>
      </c>
      <c r="M77" s="1">
        <f>L406</f>
        <v>-663070.5818888175</v>
      </c>
      <c r="N77">
        <f t="shared" si="9"/>
        <v>405</v>
      </c>
    </row>
    <row r="78" spans="9:14" ht="12.75">
      <c r="I78">
        <f t="shared" si="7"/>
        <v>77</v>
      </c>
      <c r="J78">
        <f t="shared" si="8"/>
        <v>136575.6570130284</v>
      </c>
      <c r="K78">
        <f t="shared" si="5"/>
        <v>867.8244872702845</v>
      </c>
      <c r="L78" s="1">
        <f t="shared" si="6"/>
        <v>135853.4815002987</v>
      </c>
      <c r="M78" s="1">
        <f>L405</f>
        <v>-657303.9629575249</v>
      </c>
      <c r="N78">
        <f t="shared" si="9"/>
        <v>404</v>
      </c>
    </row>
    <row r="79" spans="9:14" ht="12.75">
      <c r="I79">
        <f t="shared" si="7"/>
        <v>78</v>
      </c>
      <c r="J79">
        <f t="shared" si="8"/>
        <v>135853.4815002987</v>
      </c>
      <c r="K79">
        <f t="shared" si="5"/>
        <v>863.2356636998146</v>
      </c>
      <c r="L79" s="1">
        <f t="shared" si="6"/>
        <v>135126.7171639985</v>
      </c>
      <c r="M79" s="1">
        <f>L404</f>
        <v>-651573.7547243804</v>
      </c>
      <c r="N79">
        <f t="shared" si="9"/>
        <v>403</v>
      </c>
    </row>
    <row r="80" spans="9:14" ht="12.75">
      <c r="I80">
        <f t="shared" si="7"/>
        <v>79</v>
      </c>
      <c r="J80">
        <f t="shared" si="8"/>
        <v>135126.7171639985</v>
      </c>
      <c r="K80">
        <f t="shared" si="5"/>
        <v>858.6176819795737</v>
      </c>
      <c r="L80" s="1">
        <f t="shared" si="6"/>
        <v>134395.33484597807</v>
      </c>
      <c r="M80" s="1">
        <f>L403</f>
        <v>-645879.727290555</v>
      </c>
      <c r="N80">
        <f t="shared" si="9"/>
        <v>402</v>
      </c>
    </row>
    <row r="81" spans="9:14" ht="12.75">
      <c r="I81">
        <f t="shared" si="7"/>
        <v>80</v>
      </c>
      <c r="J81">
        <f t="shared" si="8"/>
        <v>134395.33484597807</v>
      </c>
      <c r="K81">
        <f t="shared" si="5"/>
        <v>853.970356833819</v>
      </c>
      <c r="L81" s="1">
        <f t="shared" si="6"/>
        <v>133659.3052028119</v>
      </c>
      <c r="M81" s="1">
        <f>L402</f>
        <v>-640221.6522088115</v>
      </c>
      <c r="N81">
        <f t="shared" si="9"/>
        <v>401</v>
      </c>
    </row>
    <row r="82" spans="9:14" ht="12.75">
      <c r="I82">
        <f t="shared" si="7"/>
        <v>81</v>
      </c>
      <c r="J82">
        <f t="shared" si="8"/>
        <v>133659.3052028119</v>
      </c>
      <c r="K82">
        <f t="shared" si="5"/>
        <v>849.293501809534</v>
      </c>
      <c r="L82" s="1">
        <f t="shared" si="6"/>
        <v>132918.59870462143</v>
      </c>
      <c r="M82" s="1">
        <f>L401</f>
        <v>-634599.3024743391</v>
      </c>
      <c r="N82">
        <f t="shared" si="9"/>
        <v>400</v>
      </c>
    </row>
    <row r="83" spans="9:14" ht="12.75">
      <c r="I83">
        <f t="shared" si="7"/>
        <v>82</v>
      </c>
      <c r="J83">
        <f t="shared" si="8"/>
        <v>132918.59870462143</v>
      </c>
      <c r="K83">
        <f t="shared" si="5"/>
        <v>844.5869292689487</v>
      </c>
      <c r="L83" s="1">
        <f t="shared" si="6"/>
        <v>132173.1856338904</v>
      </c>
      <c r="M83" s="1">
        <f>L400</f>
        <v>-629012.452515646</v>
      </c>
      <c r="N83">
        <f t="shared" si="9"/>
        <v>399</v>
      </c>
    </row>
    <row r="84" spans="9:14" ht="12.75">
      <c r="I84">
        <f t="shared" si="7"/>
        <v>83</v>
      </c>
      <c r="J84">
        <f t="shared" si="8"/>
        <v>132173.1856338904</v>
      </c>
      <c r="K84">
        <f t="shared" si="5"/>
        <v>839.8504503820118</v>
      </c>
      <c r="L84" s="1">
        <f t="shared" si="6"/>
        <v>131423.0360842724</v>
      </c>
      <c r="M84" s="1">
        <f>L399</f>
        <v>-623460.8781855089</v>
      </c>
      <c r="N84">
        <f t="shared" si="9"/>
        <v>398</v>
      </c>
    </row>
    <row r="85" spans="9:14" ht="12.75">
      <c r="I85">
        <f t="shared" si="7"/>
        <v>84</v>
      </c>
      <c r="J85">
        <f t="shared" si="8"/>
        <v>131423.0360842724</v>
      </c>
      <c r="K85">
        <f t="shared" si="5"/>
        <v>835.0838751188143</v>
      </c>
      <c r="L85" s="1">
        <f t="shared" si="6"/>
        <v>130668.11995939122</v>
      </c>
      <c r="M85" s="1">
        <f>L398</f>
        <v>-617944.3567519807</v>
      </c>
      <c r="N85">
        <f t="shared" si="9"/>
        <v>397</v>
      </c>
    </row>
    <row r="86" spans="9:14" ht="12.75">
      <c r="I86">
        <f t="shared" si="7"/>
        <v>85</v>
      </c>
      <c r="J86">
        <f t="shared" si="8"/>
        <v>130668.11995939122</v>
      </c>
      <c r="K86">
        <f t="shared" si="5"/>
        <v>830.287012241965</v>
      </c>
      <c r="L86" s="1">
        <f t="shared" si="6"/>
        <v>129908.40697163317</v>
      </c>
      <c r="M86" s="1">
        <f>L397</f>
        <v>-612462.666889454</v>
      </c>
      <c r="N86">
        <f t="shared" si="9"/>
        <v>396</v>
      </c>
    </row>
    <row r="87" spans="9:14" ht="12.75">
      <c r="I87">
        <f t="shared" si="7"/>
        <v>86</v>
      </c>
      <c r="J87">
        <f t="shared" si="8"/>
        <v>129908.40697163317</v>
      </c>
      <c r="K87">
        <f t="shared" si="5"/>
        <v>825.459669298919</v>
      </c>
      <c r="L87" s="1">
        <f t="shared" si="6"/>
        <v>129143.86664093209</v>
      </c>
      <c r="M87" s="1">
        <f>L396</f>
        <v>-607015.5886697815</v>
      </c>
      <c r="N87">
        <f t="shared" si="9"/>
        <v>395</v>
      </c>
    </row>
    <row r="88" spans="9:14" ht="12.75">
      <c r="I88">
        <f t="shared" si="7"/>
        <v>87</v>
      </c>
      <c r="J88">
        <f t="shared" si="8"/>
        <v>129143.86664093209</v>
      </c>
      <c r="K88">
        <f t="shared" si="5"/>
        <v>820.6016526142558</v>
      </c>
      <c r="L88" s="1">
        <f t="shared" si="6"/>
        <v>128374.46829354635</v>
      </c>
      <c r="M88" s="1">
        <f>L395</f>
        <v>-601602.9035534522</v>
      </c>
      <c r="N88">
        <f t="shared" si="9"/>
        <v>394</v>
      </c>
    </row>
    <row r="89" spans="9:14" ht="12.75">
      <c r="I89">
        <f t="shared" si="7"/>
        <v>88</v>
      </c>
      <c r="J89">
        <f t="shared" si="8"/>
        <v>128374.46829354635</v>
      </c>
      <c r="K89">
        <f t="shared" si="5"/>
        <v>815.7127672819091</v>
      </c>
      <c r="L89" s="1">
        <f t="shared" si="6"/>
        <v>127600.18106082825</v>
      </c>
      <c r="M89" s="1">
        <f>L394</f>
        <v>-596224.3943808241</v>
      </c>
      <c r="N89">
        <f t="shared" si="9"/>
        <v>393</v>
      </c>
    </row>
    <row r="90" spans="9:14" ht="12.75">
      <c r="I90">
        <f t="shared" si="7"/>
        <v>89</v>
      </c>
      <c r="J90">
        <f t="shared" si="8"/>
        <v>127600.18106082825</v>
      </c>
      <c r="K90">
        <f t="shared" si="5"/>
        <v>810.7928171573462</v>
      </c>
      <c r="L90" s="1">
        <f t="shared" si="6"/>
        <v>126820.9738779856</v>
      </c>
      <c r="M90" s="1">
        <f>L393</f>
        <v>-590879.8453634108</v>
      </c>
      <c r="N90">
        <f t="shared" si="9"/>
        <v>392</v>
      </c>
    </row>
    <row r="91" spans="9:14" ht="12.75">
      <c r="I91">
        <f t="shared" si="7"/>
        <v>90</v>
      </c>
      <c r="J91">
        <f t="shared" si="8"/>
        <v>126820.9738779856</v>
      </c>
      <c r="K91">
        <f t="shared" si="5"/>
        <v>805.8416048497002</v>
      </c>
      <c r="L91" s="1">
        <f t="shared" si="6"/>
        <v>126036.8154828353</v>
      </c>
      <c r="M91" s="1">
        <f>L392</f>
        <v>-585569.0420752245</v>
      </c>
      <c r="N91">
        <f t="shared" si="9"/>
        <v>391</v>
      </c>
    </row>
    <row r="92" spans="9:14" ht="12.75">
      <c r="I92">
        <f t="shared" si="7"/>
        <v>91</v>
      </c>
      <c r="J92">
        <f t="shared" si="8"/>
        <v>126036.8154828353</v>
      </c>
      <c r="K92">
        <f t="shared" si="5"/>
        <v>800.8589317138493</v>
      </c>
      <c r="L92" s="1">
        <f t="shared" si="6"/>
        <v>125247.67441454915</v>
      </c>
      <c r="M92" s="1">
        <f>L391</f>
        <v>-580291.771444173</v>
      </c>
      <c r="N92">
        <f t="shared" si="9"/>
        <v>390</v>
      </c>
    </row>
    <row r="93" spans="9:14" ht="12.75">
      <c r="I93">
        <f t="shared" si="7"/>
        <v>92</v>
      </c>
      <c r="J93">
        <f t="shared" si="8"/>
        <v>125247.67441454915</v>
      </c>
      <c r="K93">
        <f t="shared" si="5"/>
        <v>795.8445978424478</v>
      </c>
      <c r="L93" s="1">
        <f t="shared" si="6"/>
        <v>124453.5190123916</v>
      </c>
      <c r="M93" s="1">
        <f>L390</f>
        <v>-575047.821743511</v>
      </c>
      <c r="N93">
        <f t="shared" si="9"/>
        <v>389</v>
      </c>
    </row>
    <row r="94" spans="9:14" ht="12.75">
      <c r="I94">
        <f t="shared" si="7"/>
        <v>93</v>
      </c>
      <c r="J94">
        <f t="shared" si="8"/>
        <v>124453.5190123916</v>
      </c>
      <c r="K94">
        <f t="shared" si="5"/>
        <v>790.7984020579048</v>
      </c>
      <c r="L94" s="1">
        <f t="shared" si="6"/>
        <v>123654.3174144495</v>
      </c>
      <c r="M94" s="1">
        <f>L389</f>
        <v>-569836.982583346</v>
      </c>
      <c r="N94">
        <f t="shared" si="9"/>
        <v>388</v>
      </c>
    </row>
    <row r="95" spans="9:14" ht="12.75">
      <c r="I95">
        <f t="shared" si="7"/>
        <v>94</v>
      </c>
      <c r="J95">
        <f t="shared" si="8"/>
        <v>123654.3174144495</v>
      </c>
      <c r="K95">
        <f t="shared" si="5"/>
        <v>785.7201419043145</v>
      </c>
      <c r="L95" s="1">
        <f t="shared" si="6"/>
        <v>122850.03755635381</v>
      </c>
      <c r="M95" s="1">
        <f>L388</f>
        <v>-564659.0449021966</v>
      </c>
      <c r="N95">
        <f t="shared" si="9"/>
        <v>387</v>
      </c>
    </row>
    <row r="96" spans="9:14" ht="12.75">
      <c r="I96">
        <f t="shared" si="7"/>
        <v>95</v>
      </c>
      <c r="J96">
        <f t="shared" si="8"/>
        <v>122850.03755635381</v>
      </c>
      <c r="K96">
        <f t="shared" si="5"/>
        <v>780.6096136393315</v>
      </c>
      <c r="L96" s="1">
        <f t="shared" si="6"/>
        <v>122040.64716999314</v>
      </c>
      <c r="M96" s="1">
        <f>L387</f>
        <v>-559513.8009586055</v>
      </c>
      <c r="N96">
        <f t="shared" si="9"/>
        <v>386</v>
      </c>
    </row>
    <row r="97" spans="9:14" ht="12.75">
      <c r="I97">
        <f t="shared" si="7"/>
        <v>96</v>
      </c>
      <c r="J97">
        <f t="shared" si="8"/>
        <v>122040.64716999314</v>
      </c>
      <c r="K97">
        <f t="shared" si="5"/>
        <v>775.4666122259981</v>
      </c>
      <c r="L97" s="1">
        <f t="shared" si="6"/>
        <v>121226.11378221914</v>
      </c>
      <c r="M97" s="1">
        <f>L386</f>
        <v>-554401.0443228043</v>
      </c>
      <c r="N97">
        <f t="shared" si="9"/>
        <v>385</v>
      </c>
    </row>
    <row r="98" spans="9:14" ht="12.75">
      <c r="I98">
        <f t="shared" si="7"/>
        <v>97</v>
      </c>
      <c r="J98">
        <f t="shared" si="8"/>
        <v>121226.11378221914</v>
      </c>
      <c r="K98">
        <f t="shared" si="5"/>
        <v>770.2909313245174</v>
      </c>
      <c r="L98" s="1">
        <f t="shared" si="6"/>
        <v>120406.40471354366</v>
      </c>
      <c r="M98" s="1">
        <f>L385</f>
        <v>-549320.569868432</v>
      </c>
      <c r="N98">
        <f t="shared" si="9"/>
        <v>384</v>
      </c>
    </row>
    <row r="99" spans="9:14" ht="12.75">
      <c r="I99">
        <f t="shared" si="7"/>
        <v>98</v>
      </c>
      <c r="J99">
        <f t="shared" si="8"/>
        <v>120406.40471354366</v>
      </c>
      <c r="K99">
        <f t="shared" si="5"/>
        <v>765.0823632839753</v>
      </c>
      <c r="L99" s="1">
        <f t="shared" si="6"/>
        <v>119581.48707682763</v>
      </c>
      <c r="M99" s="1">
        <f>L384</f>
        <v>-544272.1737643046</v>
      </c>
      <c r="N99">
        <f t="shared" si="9"/>
        <v>383</v>
      </c>
    </row>
    <row r="100" spans="9:14" ht="12.75">
      <c r="I100">
        <f t="shared" si="7"/>
        <v>99</v>
      </c>
      <c r="J100">
        <f t="shared" si="8"/>
        <v>119581.48707682763</v>
      </c>
      <c r="K100">
        <f t="shared" si="5"/>
        <v>759.8406991340089</v>
      </c>
      <c r="L100" s="1">
        <f t="shared" si="6"/>
        <v>118751.32777596163</v>
      </c>
      <c r="M100" s="1">
        <f>L383</f>
        <v>-539255.6534662379</v>
      </c>
      <c r="N100">
        <f t="shared" si="9"/>
        <v>382</v>
      </c>
    </row>
    <row r="101" spans="9:14" ht="12.75">
      <c r="I101">
        <f t="shared" si="7"/>
        <v>100</v>
      </c>
      <c r="J101">
        <f t="shared" si="8"/>
        <v>118751.32777596163</v>
      </c>
      <c r="K101">
        <f t="shared" si="5"/>
        <v>754.5657285764229</v>
      </c>
      <c r="L101" s="1">
        <f t="shared" si="6"/>
        <v>117915.89350453805</v>
      </c>
      <c r="M101" s="1">
        <f>L382</f>
        <v>-534270.8077089208</v>
      </c>
      <c r="N101">
        <f t="shared" si="9"/>
        <v>381</v>
      </c>
    </row>
    <row r="102" spans="9:14" ht="12.75">
      <c r="I102">
        <f t="shared" si="7"/>
        <v>101</v>
      </c>
      <c r="J102">
        <f t="shared" si="8"/>
        <v>117915.89350453805</v>
      </c>
      <c r="K102">
        <f t="shared" si="5"/>
        <v>749.2572399767522</v>
      </c>
      <c r="L102" s="1">
        <f t="shared" si="6"/>
        <v>117075.1507445148</v>
      </c>
      <c r="M102" s="1">
        <f>L381</f>
        <v>-529317.4364978408</v>
      </c>
      <c r="N102">
        <f t="shared" si="9"/>
        <v>380</v>
      </c>
    </row>
    <row r="103" spans="9:14" ht="12.75">
      <c r="I103">
        <f t="shared" si="7"/>
        <v>102</v>
      </c>
      <c r="J103">
        <f t="shared" si="8"/>
        <v>117075.1507445148</v>
      </c>
      <c r="K103">
        <f t="shared" si="5"/>
        <v>743.915020355771</v>
      </c>
      <c r="L103" s="1">
        <f t="shared" si="6"/>
        <v>116229.06576487057</v>
      </c>
      <c r="M103" s="1">
        <f>L380</f>
        <v>-524395.3411012599</v>
      </c>
      <c r="N103">
        <f t="shared" si="9"/>
        <v>379</v>
      </c>
    </row>
    <row r="104" spans="9:14" ht="12.75">
      <c r="I104">
        <f t="shared" si="7"/>
        <v>103</v>
      </c>
      <c r="J104">
        <f t="shared" si="8"/>
        <v>116229.06576487057</v>
      </c>
      <c r="K104">
        <f t="shared" si="5"/>
        <v>738.5388553809483</v>
      </c>
      <c r="L104" s="1">
        <f t="shared" si="6"/>
        <v>115377.60462025151</v>
      </c>
      <c r="M104" s="1">
        <f>L379</f>
        <v>-519504.3240422415</v>
      </c>
      <c r="N104">
        <f t="shared" si="9"/>
        <v>378</v>
      </c>
    </row>
    <row r="105" spans="9:14" ht="12.75">
      <c r="I105">
        <f t="shared" si="7"/>
        <v>104</v>
      </c>
      <c r="J105">
        <f t="shared" si="8"/>
        <v>115377.60462025151</v>
      </c>
      <c r="K105">
        <f t="shared" si="5"/>
        <v>733.1285293578482</v>
      </c>
      <c r="L105" s="1">
        <f t="shared" si="6"/>
        <v>114520.73314960937</v>
      </c>
      <c r="M105" s="1">
        <f>L378</f>
        <v>-514644.1890907275</v>
      </c>
      <c r="N105">
        <f t="shared" si="9"/>
        <v>377</v>
      </c>
    </row>
    <row r="106" spans="9:14" ht="12.75">
      <c r="I106">
        <f t="shared" si="7"/>
        <v>105</v>
      </c>
      <c r="J106">
        <f t="shared" si="8"/>
        <v>114520.73314960937</v>
      </c>
      <c r="K106">
        <f t="shared" si="5"/>
        <v>727.6838252214761</v>
      </c>
      <c r="L106" s="1">
        <f t="shared" si="6"/>
        <v>113658.41697483085</v>
      </c>
      <c r="M106" s="1">
        <f>L377</f>
        <v>-509814.74125566543</v>
      </c>
      <c r="N106">
        <f t="shared" si="9"/>
        <v>376</v>
      </c>
    </row>
    <row r="107" spans="9:14" ht="12.75">
      <c r="I107">
        <f t="shared" si="7"/>
        <v>106</v>
      </c>
      <c r="J107">
        <f t="shared" si="8"/>
        <v>113658.41697483085</v>
      </c>
      <c r="K107">
        <f t="shared" si="5"/>
        <v>722.2045245275709</v>
      </c>
      <c r="L107" s="1">
        <f t="shared" si="6"/>
        <v>112790.62149935841</v>
      </c>
      <c r="M107" s="1">
        <f>L376</f>
        <v>-505015.7867771854</v>
      </c>
      <c r="N107">
        <f t="shared" si="9"/>
        <v>375</v>
      </c>
    </row>
    <row r="108" spans="9:14" ht="12.75">
      <c r="I108">
        <f t="shared" si="7"/>
        <v>107</v>
      </c>
      <c r="J108">
        <f t="shared" si="8"/>
        <v>112790.62149935841</v>
      </c>
      <c r="K108">
        <f t="shared" si="5"/>
        <v>716.69040744384</v>
      </c>
      <c r="L108" s="1">
        <f t="shared" si="6"/>
        <v>111917.31190680225</v>
      </c>
      <c r="M108" s="1">
        <f>L375</f>
        <v>-500247.1331188262</v>
      </c>
      <c r="N108">
        <f t="shared" si="9"/>
        <v>374</v>
      </c>
    </row>
    <row r="109" spans="9:14" ht="12.75">
      <c r="I109">
        <f t="shared" si="7"/>
        <v>108</v>
      </c>
      <c r="J109">
        <f t="shared" si="8"/>
        <v>111917.31190680225</v>
      </c>
      <c r="K109">
        <f t="shared" si="5"/>
        <v>711.1412527411393</v>
      </c>
      <c r="L109" s="1">
        <f t="shared" si="6"/>
        <v>111038.4531595434</v>
      </c>
      <c r="M109" s="1">
        <f>L374</f>
        <v>-495508.58895981073</v>
      </c>
      <c r="N109">
        <f t="shared" si="9"/>
        <v>373</v>
      </c>
    </row>
    <row r="110" spans="9:14" ht="12.75">
      <c r="I110">
        <f t="shared" si="7"/>
        <v>109</v>
      </c>
      <c r="J110">
        <f t="shared" si="8"/>
        <v>111038.4531595434</v>
      </c>
      <c r="K110">
        <f t="shared" si="5"/>
        <v>705.5568377845985</v>
      </c>
      <c r="L110" s="1">
        <f t="shared" si="6"/>
        <v>110154.00999732799</v>
      </c>
      <c r="M110" s="1">
        <f>L373</f>
        <v>-490799.96418737015</v>
      </c>
      <c r="N110">
        <f t="shared" si="9"/>
        <v>372</v>
      </c>
    </row>
    <row r="111" spans="9:14" ht="12.75">
      <c r="I111">
        <f t="shared" si="7"/>
        <v>110</v>
      </c>
      <c r="J111">
        <f t="shared" si="8"/>
        <v>110154.00999732799</v>
      </c>
      <c r="K111">
        <f t="shared" si="5"/>
        <v>699.9369385246882</v>
      </c>
      <c r="L111" s="1">
        <f t="shared" si="6"/>
        <v>109263.94693585267</v>
      </c>
      <c r="M111" s="1">
        <f>L372</f>
        <v>-486121.0698891164</v>
      </c>
      <c r="N111">
        <f t="shared" si="9"/>
        <v>371</v>
      </c>
    </row>
    <row r="112" spans="9:14" ht="12.75">
      <c r="I112">
        <f t="shared" si="7"/>
        <v>111</v>
      </c>
      <c r="J112">
        <f t="shared" si="8"/>
        <v>109263.94693585267</v>
      </c>
      <c r="K112">
        <f t="shared" si="5"/>
        <v>694.2813294882304</v>
      </c>
      <c r="L112" s="1">
        <f t="shared" si="6"/>
        <v>108368.2282653409</v>
      </c>
      <c r="M112" s="1">
        <f>L371</f>
        <v>-481471.7183454629</v>
      </c>
      <c r="N112">
        <f t="shared" si="9"/>
        <v>370</v>
      </c>
    </row>
    <row r="113" spans="9:14" ht="12.75">
      <c r="I113">
        <f t="shared" si="7"/>
        <v>112</v>
      </c>
      <c r="J113">
        <f t="shared" si="8"/>
        <v>108368.2282653409</v>
      </c>
      <c r="K113">
        <f t="shared" si="5"/>
        <v>688.5897837693536</v>
      </c>
      <c r="L113" s="1">
        <f t="shared" si="6"/>
        <v>107466.81804911025</v>
      </c>
      <c r="M113" s="1">
        <f>L370</f>
        <v>-476851.72302209336</v>
      </c>
      <c r="N113">
        <f t="shared" si="9"/>
        <v>369</v>
      </c>
    </row>
    <row r="114" spans="9:14" ht="12.75">
      <c r="I114">
        <f t="shared" si="7"/>
        <v>113</v>
      </c>
      <c r="J114">
        <f t="shared" si="8"/>
        <v>107466.81804911025</v>
      </c>
      <c r="K114">
        <f t="shared" si="5"/>
        <v>682.862073020388</v>
      </c>
      <c r="L114" s="1">
        <f t="shared" si="6"/>
        <v>106559.68012213064</v>
      </c>
      <c r="M114" s="1">
        <f>L369</f>
        <v>-472260.8985624776</v>
      </c>
      <c r="N114">
        <f t="shared" si="9"/>
        <v>368</v>
      </c>
    </row>
    <row r="115" spans="9:14" ht="12.75">
      <c r="I115">
        <f t="shared" si="7"/>
        <v>114</v>
      </c>
      <c r="J115">
        <f t="shared" si="8"/>
        <v>106559.68012213064</v>
      </c>
      <c r="K115">
        <f t="shared" si="5"/>
        <v>677.0979674427051</v>
      </c>
      <c r="L115" s="1">
        <f t="shared" si="6"/>
        <v>105646.77808957334</v>
      </c>
      <c r="M115" s="1">
        <f>L368</f>
        <v>-467699.0607804353</v>
      </c>
      <c r="N115">
        <f t="shared" si="9"/>
        <v>367</v>
      </c>
    </row>
    <row r="116" spans="9:14" ht="12.75">
      <c r="I116">
        <f t="shared" si="7"/>
        <v>115</v>
      </c>
      <c r="J116">
        <f t="shared" si="8"/>
        <v>105646.77808957334</v>
      </c>
      <c r="K116">
        <f t="shared" si="5"/>
        <v>671.2972357774973</v>
      </c>
      <c r="L116" s="1">
        <f t="shared" si="6"/>
        <v>104728.07532535084</v>
      </c>
      <c r="M116" s="1">
        <f>L367</f>
        <v>-463166.02665274596</v>
      </c>
      <c r="N116">
        <f t="shared" si="9"/>
        <v>366</v>
      </c>
    </row>
    <row r="117" spans="9:14" ht="12.75">
      <c r="I117">
        <f t="shared" si="7"/>
        <v>116</v>
      </c>
      <c r="J117">
        <f t="shared" si="8"/>
        <v>104728.07532535084</v>
      </c>
      <c r="K117">
        <f t="shared" si="5"/>
        <v>665.4596452965001</v>
      </c>
      <c r="L117" s="1">
        <f t="shared" si="6"/>
        <v>103803.53497064735</v>
      </c>
      <c r="M117" s="1">
        <f>L366</f>
        <v>-458661.61431180633</v>
      </c>
      <c r="N117">
        <f t="shared" si="9"/>
        <v>365</v>
      </c>
    </row>
    <row r="118" spans="9:14" ht="12.75">
      <c r="I118">
        <f t="shared" si="7"/>
        <v>117</v>
      </c>
      <c r="J118">
        <f t="shared" si="8"/>
        <v>103803.53497064735</v>
      </c>
      <c r="K118">
        <f t="shared" si="5"/>
        <v>659.584961792655</v>
      </c>
      <c r="L118" s="1">
        <f t="shared" si="6"/>
        <v>102873.11993244001</v>
      </c>
      <c r="M118" s="1">
        <f>L365</f>
        <v>-454185.64303833357</v>
      </c>
      <c r="N118">
        <f t="shared" si="9"/>
        <v>364</v>
      </c>
    </row>
    <row r="119" spans="9:14" ht="12.75">
      <c r="I119">
        <f t="shared" si="7"/>
        <v>118</v>
      </c>
      <c r="J119">
        <f t="shared" si="8"/>
        <v>102873.11993244001</v>
      </c>
      <c r="K119">
        <f t="shared" si="5"/>
        <v>653.6729495707126</v>
      </c>
      <c r="L119" s="1">
        <f t="shared" si="6"/>
        <v>101936.79288201072</v>
      </c>
      <c r="M119" s="1">
        <f>L364</f>
        <v>-449737.9332541147</v>
      </c>
      <c r="N119">
        <f t="shared" si="9"/>
        <v>363</v>
      </c>
    </row>
    <row r="120" spans="9:14" ht="12.75">
      <c r="I120">
        <f t="shared" si="7"/>
        <v>119</v>
      </c>
      <c r="J120">
        <f t="shared" si="8"/>
        <v>101936.79288201072</v>
      </c>
      <c r="K120">
        <f t="shared" si="5"/>
        <v>647.7233714377764</v>
      </c>
      <c r="L120" s="1">
        <f t="shared" si="6"/>
        <v>100994.5162534485</v>
      </c>
      <c r="M120" s="1">
        <f>L363</f>
        <v>-445318.3065148019</v>
      </c>
      <c r="N120">
        <f t="shared" si="9"/>
        <v>362</v>
      </c>
    </row>
    <row r="121" spans="9:14" ht="12.75">
      <c r="I121">
        <f t="shared" si="7"/>
        <v>120</v>
      </c>
      <c r="J121">
        <f t="shared" si="8"/>
        <v>100994.5162534485</v>
      </c>
      <c r="K121">
        <f t="shared" si="5"/>
        <v>641.7359886937874</v>
      </c>
      <c r="L121" s="1">
        <f t="shared" si="6"/>
        <v>100046.25224214229</v>
      </c>
      <c r="M121" s="1">
        <f>L362</f>
        <v>-440926.58550275315</v>
      </c>
      <c r="N121">
        <f t="shared" si="9"/>
        <v>361</v>
      </c>
    </row>
    <row r="122" spans="9:14" ht="12.75">
      <c r="I122">
        <f t="shared" si="7"/>
        <v>121</v>
      </c>
      <c r="J122">
        <f t="shared" si="8"/>
        <v>100046.25224214229</v>
      </c>
      <c r="K122">
        <f t="shared" si="5"/>
        <v>635.7105611219458</v>
      </c>
      <c r="L122" s="1">
        <f t="shared" si="6"/>
        <v>99091.96280326424</v>
      </c>
      <c r="M122" s="1">
        <f>L361</f>
        <v>-436562.59401991824</v>
      </c>
      <c r="N122">
        <f t="shared" si="9"/>
        <v>360</v>
      </c>
    </row>
    <row r="123" spans="9:14" ht="12.75">
      <c r="I123">
        <f t="shared" si="7"/>
        <v>122</v>
      </c>
      <c r="J123">
        <f t="shared" si="8"/>
        <v>99091.96280326424</v>
      </c>
      <c r="K123">
        <f t="shared" si="5"/>
        <v>629.6468469790748</v>
      </c>
      <c r="L123" s="1">
        <f t="shared" si="6"/>
        <v>98131.6096502433</v>
      </c>
      <c r="M123" s="1">
        <f>L360</f>
        <v>-432226.1569807696</v>
      </c>
      <c r="N123">
        <f t="shared" si="9"/>
        <v>359</v>
      </c>
    </row>
    <row r="124" spans="9:14" ht="12.75">
      <c r="I124">
        <f t="shared" si="7"/>
        <v>123</v>
      </c>
      <c r="J124">
        <f t="shared" si="8"/>
        <v>98131.6096502433</v>
      </c>
      <c r="K124">
        <f t="shared" si="5"/>
        <v>623.544602985921</v>
      </c>
      <c r="L124" s="1">
        <f t="shared" si="6"/>
        <v>97165.15425322922</v>
      </c>
      <c r="M124" s="1">
        <f>L359</f>
        <v>-427917.10040527774</v>
      </c>
      <c r="N124">
        <f t="shared" si="9"/>
        <v>358</v>
      </c>
    </row>
    <row r="125" spans="9:14" ht="12.75">
      <c r="I125">
        <f t="shared" si="7"/>
        <v>124</v>
      </c>
      <c r="J125">
        <f t="shared" si="8"/>
        <v>97165.15425322922</v>
      </c>
      <c r="K125">
        <f t="shared" si="5"/>
        <v>617.403584317394</v>
      </c>
      <c r="L125" s="1">
        <f t="shared" si="6"/>
        <v>96192.55783754661</v>
      </c>
      <c r="M125" s="1">
        <f>L358</f>
        <v>-423635.2514119311</v>
      </c>
      <c r="N125">
        <f t="shared" si="9"/>
        <v>357</v>
      </c>
    </row>
    <row r="126" spans="9:14" ht="12.75">
      <c r="I126">
        <f t="shared" si="7"/>
        <v>125</v>
      </c>
      <c r="J126">
        <f t="shared" si="8"/>
        <v>96192.55783754661</v>
      </c>
      <c r="K126">
        <f t="shared" si="5"/>
        <v>611.2235445927441</v>
      </c>
      <c r="L126" s="1">
        <f t="shared" si="6"/>
        <v>95213.78138213936</v>
      </c>
      <c r="M126" s="1">
        <f>L357</f>
        <v>-419380.4382108</v>
      </c>
      <c r="N126">
        <f t="shared" si="9"/>
        <v>356</v>
      </c>
    </row>
    <row r="127" spans="9:14" ht="12.75">
      <c r="I127">
        <f t="shared" si="7"/>
        <v>126</v>
      </c>
      <c r="J127">
        <f t="shared" si="8"/>
        <v>95213.78138213936</v>
      </c>
      <c r="K127">
        <f t="shared" si="5"/>
        <v>605.0042358656772</v>
      </c>
      <c r="L127" s="1">
        <f t="shared" si="6"/>
        <v>94228.78561800504</v>
      </c>
      <c r="M127" s="1">
        <f>L356</f>
        <v>-415152.49009664427</v>
      </c>
      <c r="N127">
        <f t="shared" si="9"/>
        <v>355</v>
      </c>
    </row>
    <row r="128" spans="9:14" ht="12.75">
      <c r="I128">
        <f t="shared" si="7"/>
        <v>127</v>
      </c>
      <c r="J128">
        <f t="shared" si="8"/>
        <v>94228.78561800504</v>
      </c>
      <c r="K128">
        <f t="shared" si="5"/>
        <v>598.745408614407</v>
      </c>
      <c r="L128" s="1">
        <f t="shared" si="6"/>
        <v>93237.53102661946</v>
      </c>
      <c r="M128" s="1">
        <f>L355</f>
        <v>-410951.2374420645</v>
      </c>
      <c r="N128">
        <f t="shared" si="9"/>
        <v>354</v>
      </c>
    </row>
    <row r="129" spans="9:14" ht="12.75">
      <c r="I129">
        <f t="shared" si="7"/>
        <v>128</v>
      </c>
      <c r="J129">
        <f t="shared" si="8"/>
        <v>93237.53102661946</v>
      </c>
      <c r="K129">
        <f t="shared" si="5"/>
        <v>592.4468117316445</v>
      </c>
      <c r="L129" s="1">
        <f t="shared" si="6"/>
        <v>92239.9778383511</v>
      </c>
      <c r="M129" s="1">
        <f>L354</f>
        <v>-406776.5116906965</v>
      </c>
      <c r="N129">
        <f t="shared" si="9"/>
        <v>353</v>
      </c>
    </row>
    <row r="130" spans="9:14" ht="12.75">
      <c r="I130">
        <f t="shared" si="7"/>
        <v>129</v>
      </c>
      <c r="J130">
        <f t="shared" si="8"/>
        <v>92239.9778383511</v>
      </c>
      <c r="K130">
        <f t="shared" si="5"/>
        <v>586.1081925145226</v>
      </c>
      <c r="L130" s="1">
        <f t="shared" si="6"/>
        <v>91236.08603086563</v>
      </c>
      <c r="M130" s="1">
        <f>L353</f>
        <v>-402628.1453504489</v>
      </c>
      <c r="N130">
        <f t="shared" si="9"/>
        <v>352</v>
      </c>
    </row>
    <row r="131" spans="9:14" ht="12.75">
      <c r="I131">
        <f t="shared" si="7"/>
        <v>130</v>
      </c>
      <c r="J131">
        <f t="shared" si="8"/>
        <v>91236.08603086563</v>
      </c>
      <c r="K131">
        <f aca="true" t="shared" si="10" ref="K131:K194">J131*$D$17/12</f>
        <v>579.7292966544586</v>
      </c>
      <c r="L131" s="1">
        <f aca="true" t="shared" si="11" ref="L131:L194">J131+K131-$D$18</f>
        <v>90225.81532752009</v>
      </c>
      <c r="M131" s="1">
        <f>L352</f>
        <v>-398505.9719867829</v>
      </c>
      <c r="N131">
        <f t="shared" si="9"/>
        <v>351</v>
      </c>
    </row>
    <row r="132" spans="9:14" ht="12.75">
      <c r="I132">
        <f aca="true" t="shared" si="12" ref="I132:I195">I131+1</f>
        <v>131</v>
      </c>
      <c r="J132">
        <f aca="true" t="shared" si="13" ref="J132:J195">+L131</f>
        <v>90225.81532752009</v>
      </c>
      <c r="K132">
        <f t="shared" si="10"/>
        <v>573.3098682269506</v>
      </c>
      <c r="L132" s="1">
        <f t="shared" si="11"/>
        <v>89209.12519574704</v>
      </c>
      <c r="M132" s="1">
        <f>L351</f>
        <v>-394409.8262160352</v>
      </c>
      <c r="N132">
        <f aca="true" t="shared" si="14" ref="N132:N195">N131-1</f>
        <v>350</v>
      </c>
    </row>
    <row r="133" spans="9:14" ht="12.75">
      <c r="I133">
        <f t="shared" si="12"/>
        <v>132</v>
      </c>
      <c r="J133">
        <f t="shared" si="13"/>
        <v>89209.12519574704</v>
      </c>
      <c r="K133">
        <f t="shared" si="10"/>
        <v>566.8496496813093</v>
      </c>
      <c r="L133" s="1">
        <f t="shared" si="11"/>
        <v>88185.97484542834</v>
      </c>
      <c r="M133" s="1">
        <f>L350</f>
        <v>-390339.5436987825</v>
      </c>
      <c r="N133">
        <f t="shared" si="14"/>
        <v>349</v>
      </c>
    </row>
    <row r="134" spans="9:14" ht="12.75">
      <c r="I134">
        <f t="shared" si="12"/>
        <v>133</v>
      </c>
      <c r="J134">
        <f t="shared" si="13"/>
        <v>88185.97484542834</v>
      </c>
      <c r="K134">
        <f t="shared" si="10"/>
        <v>560.3483818303259</v>
      </c>
      <c r="L134" s="1">
        <f t="shared" si="11"/>
        <v>87156.32322725866</v>
      </c>
      <c r="M134" s="1">
        <f>L349</f>
        <v>-386294.96113324835</v>
      </c>
      <c r="N134">
        <f t="shared" si="14"/>
        <v>348</v>
      </c>
    </row>
    <row r="135" spans="9:14" ht="12.75">
      <c r="I135">
        <f t="shared" si="12"/>
        <v>134</v>
      </c>
      <c r="J135">
        <f t="shared" si="13"/>
        <v>87156.32322725866</v>
      </c>
      <c r="K135">
        <f t="shared" si="10"/>
        <v>553.8058038398727</v>
      </c>
      <c r="L135" s="1">
        <f t="shared" si="11"/>
        <v>86120.12903109854</v>
      </c>
      <c r="M135" s="1">
        <f>L348</f>
        <v>-382275.91624875105</v>
      </c>
      <c r="N135">
        <f t="shared" si="14"/>
        <v>347</v>
      </c>
    </row>
    <row r="136" spans="9:14" ht="12.75">
      <c r="I136">
        <f t="shared" si="12"/>
        <v>135</v>
      </c>
      <c r="J136">
        <f t="shared" si="13"/>
        <v>86120.12903109854</v>
      </c>
      <c r="K136">
        <f t="shared" si="10"/>
        <v>547.2216532184386</v>
      </c>
      <c r="L136" s="1">
        <f t="shared" si="11"/>
        <v>85077.35068431697</v>
      </c>
      <c r="M136" s="1">
        <f>L347</f>
        <v>-378282.24779919366</v>
      </c>
      <c r="N136">
        <f t="shared" si="14"/>
        <v>346</v>
      </c>
    </row>
    <row r="137" spans="9:14" ht="12.75">
      <c r="I137">
        <f t="shared" si="12"/>
        <v>136</v>
      </c>
      <c r="J137">
        <f t="shared" si="13"/>
        <v>85077.35068431697</v>
      </c>
      <c r="K137">
        <f t="shared" si="10"/>
        <v>540.5956658065974</v>
      </c>
      <c r="L137" s="1">
        <f t="shared" si="11"/>
        <v>84027.94635012357</v>
      </c>
      <c r="M137" s="1">
        <f>L346</f>
        <v>-374313.79555659444</v>
      </c>
      <c r="N137">
        <f t="shared" si="14"/>
        <v>345</v>
      </c>
    </row>
    <row r="138" spans="9:14" ht="12.75">
      <c r="I138">
        <f t="shared" si="12"/>
        <v>137</v>
      </c>
      <c r="J138">
        <f t="shared" si="13"/>
        <v>84027.94635012357</v>
      </c>
      <c r="K138">
        <f t="shared" si="10"/>
        <v>533.9275757664102</v>
      </c>
      <c r="L138" s="1">
        <f t="shared" si="11"/>
        <v>82971.87392588999</v>
      </c>
      <c r="M138" s="1">
        <f>L345</f>
        <v>-370370.4003046586</v>
      </c>
      <c r="N138">
        <f t="shared" si="14"/>
        <v>344</v>
      </c>
    </row>
    <row r="139" spans="9:14" ht="12.75">
      <c r="I139">
        <f t="shared" si="12"/>
        <v>138</v>
      </c>
      <c r="J139">
        <f t="shared" si="13"/>
        <v>82971.87392588999</v>
      </c>
      <c r="K139">
        <f t="shared" si="10"/>
        <v>527.2171155707593</v>
      </c>
      <c r="L139" s="1">
        <f t="shared" si="11"/>
        <v>81909.09104146075</v>
      </c>
      <c r="M139" s="1">
        <f>L344</f>
        <v>-366451.90383239026</v>
      </c>
      <c r="N139">
        <f t="shared" si="14"/>
        <v>343</v>
      </c>
    </row>
    <row r="140" spans="9:14" ht="12.75">
      <c r="I140">
        <f t="shared" si="12"/>
        <v>139</v>
      </c>
      <c r="J140">
        <f t="shared" si="13"/>
        <v>81909.09104146075</v>
      </c>
      <c r="K140">
        <f t="shared" si="10"/>
        <v>520.4640159926151</v>
      </c>
      <c r="L140" s="1">
        <f t="shared" si="11"/>
        <v>80839.55505745337</v>
      </c>
      <c r="M140" s="1">
        <f>L343</f>
        <v>-362558.14892774523</v>
      </c>
      <c r="N140">
        <f t="shared" si="14"/>
        <v>342</v>
      </c>
    </row>
    <row r="141" spans="9:14" ht="12.75">
      <c r="I141">
        <f t="shared" si="12"/>
        <v>140</v>
      </c>
      <c r="J141">
        <f t="shared" si="13"/>
        <v>80839.55505745337</v>
      </c>
      <c r="K141">
        <f t="shared" si="10"/>
        <v>513.668006094235</v>
      </c>
      <c r="L141" s="1">
        <f t="shared" si="11"/>
        <v>79763.2230635476</v>
      </c>
      <c r="M141" s="1">
        <f>L342</f>
        <v>-358688.9793713233</v>
      </c>
      <c r="N141">
        <f t="shared" si="14"/>
        <v>341</v>
      </c>
    </row>
    <row r="142" spans="9:14" ht="12.75">
      <c r="I142">
        <f t="shared" si="12"/>
        <v>141</v>
      </c>
      <c r="J142">
        <f t="shared" si="13"/>
        <v>79763.2230635476</v>
      </c>
      <c r="K142">
        <f t="shared" si="10"/>
        <v>506.828813216292</v>
      </c>
      <c r="L142" s="1">
        <f t="shared" si="11"/>
        <v>78680.05187676389</v>
      </c>
      <c r="M142" s="1">
        <f>L341</f>
        <v>-354844.2399301008</v>
      </c>
      <c r="N142">
        <f t="shared" si="14"/>
        <v>340</v>
      </c>
    </row>
    <row r="143" spans="9:14" ht="12.75">
      <c r="I143">
        <f t="shared" si="12"/>
        <v>142</v>
      </c>
      <c r="J143">
        <f t="shared" si="13"/>
        <v>78680.05187676389</v>
      </c>
      <c r="K143">
        <f t="shared" si="10"/>
        <v>499.9461629669372</v>
      </c>
      <c r="L143" s="1">
        <f t="shared" si="11"/>
        <v>77589.99803973082</v>
      </c>
      <c r="M143" s="1">
        <f>L340</f>
        <v>-351023.7763512025</v>
      </c>
      <c r="N143">
        <f t="shared" si="14"/>
        <v>339</v>
      </c>
    </row>
    <row r="144" spans="9:14" ht="12.75">
      <c r="I144">
        <f t="shared" si="12"/>
        <v>143</v>
      </c>
      <c r="J144">
        <f t="shared" si="13"/>
        <v>77589.99803973082</v>
      </c>
      <c r="K144">
        <f t="shared" si="10"/>
        <v>493.01977921078964</v>
      </c>
      <c r="L144" s="1">
        <f t="shared" si="11"/>
        <v>76493.01781894162</v>
      </c>
      <c r="M144" s="1">
        <f>L339</f>
        <v>-347227.43535571307</v>
      </c>
      <c r="N144">
        <f t="shared" si="14"/>
        <v>338</v>
      </c>
    </row>
    <row r="145" spans="9:14" ht="12.75">
      <c r="I145">
        <f t="shared" si="12"/>
        <v>144</v>
      </c>
      <c r="J145">
        <f t="shared" si="13"/>
        <v>76493.01781894162</v>
      </c>
      <c r="K145">
        <f t="shared" si="10"/>
        <v>486.04938405785816</v>
      </c>
      <c r="L145" s="1">
        <f t="shared" si="11"/>
        <v>75389.06720299947</v>
      </c>
      <c r="M145" s="1">
        <f>L338</f>
        <v>-343455.06463252724</v>
      </c>
      <c r="N145">
        <f t="shared" si="14"/>
        <v>337</v>
      </c>
    </row>
    <row r="146" spans="9:14" ht="12.75">
      <c r="I146">
        <f t="shared" si="12"/>
        <v>145</v>
      </c>
      <c r="J146">
        <f t="shared" si="13"/>
        <v>75389.06720299947</v>
      </c>
      <c r="K146">
        <f t="shared" si="10"/>
        <v>479.0346978523925</v>
      </c>
      <c r="L146" s="1">
        <f t="shared" si="11"/>
        <v>74278.10190085186</v>
      </c>
      <c r="M146" s="1">
        <f>L337</f>
        <v>-339706.51283223904</v>
      </c>
      <c r="N146">
        <f t="shared" si="14"/>
        <v>336</v>
      </c>
    </row>
    <row r="147" spans="9:14" ht="12.75">
      <c r="I147">
        <f t="shared" si="12"/>
        <v>146</v>
      </c>
      <c r="J147">
        <f t="shared" si="13"/>
        <v>74278.10190085186</v>
      </c>
      <c r="K147">
        <f t="shared" si="10"/>
        <v>471.9754391616629</v>
      </c>
      <c r="L147" s="1">
        <f t="shared" si="11"/>
        <v>73160.07734001352</v>
      </c>
      <c r="M147" s="1">
        <f>L336</f>
        <v>-335981.6295610697</v>
      </c>
      <c r="N147">
        <f t="shared" si="14"/>
        <v>335</v>
      </c>
    </row>
    <row r="148" spans="9:14" ht="12.75">
      <c r="I148">
        <f t="shared" si="12"/>
        <v>147</v>
      </c>
      <c r="J148">
        <f t="shared" si="13"/>
        <v>73160.07734001352</v>
      </c>
      <c r="K148">
        <f t="shared" si="10"/>
        <v>464.8713247646692</v>
      </c>
      <c r="L148" s="1">
        <f t="shared" si="11"/>
        <v>72034.94866477819</v>
      </c>
      <c r="M148" s="1">
        <f>L335</f>
        <v>-332280.2653748338</v>
      </c>
      <c r="N148">
        <f t="shared" si="14"/>
        <v>334</v>
      </c>
    </row>
    <row r="149" spans="9:14" ht="12.75">
      <c r="I149">
        <f t="shared" si="12"/>
        <v>148</v>
      </c>
      <c r="J149">
        <f t="shared" si="13"/>
        <v>72034.94866477819</v>
      </c>
      <c r="K149">
        <f t="shared" si="10"/>
        <v>457.72206964077805</v>
      </c>
      <c r="L149" s="1">
        <f t="shared" si="11"/>
        <v>70902.67073441896</v>
      </c>
      <c r="M149" s="1">
        <f>L334</f>
        <v>-328602.2717729432</v>
      </c>
      <c r="N149">
        <f t="shared" si="14"/>
        <v>333</v>
      </c>
    </row>
    <row r="150" spans="9:14" ht="12.75">
      <c r="I150">
        <f t="shared" si="12"/>
        <v>149</v>
      </c>
      <c r="J150">
        <f t="shared" si="13"/>
        <v>70902.67073441896</v>
      </c>
      <c r="K150">
        <f t="shared" si="10"/>
        <v>450.5273869582872</v>
      </c>
      <c r="L150" s="1">
        <f t="shared" si="11"/>
        <v>69763.19812137725</v>
      </c>
      <c r="M150" s="1">
        <f>L333</f>
        <v>-324947.50119244953</v>
      </c>
      <c r="N150">
        <f t="shared" si="14"/>
        <v>332</v>
      </c>
    </row>
    <row r="151" spans="9:14" ht="12.75">
      <c r="I151">
        <f t="shared" si="12"/>
        <v>150</v>
      </c>
      <c r="J151">
        <f t="shared" si="13"/>
        <v>69763.19812137725</v>
      </c>
      <c r="K151">
        <f t="shared" si="10"/>
        <v>443.28698806291794</v>
      </c>
      <c r="L151" s="1">
        <f t="shared" si="11"/>
        <v>68616.48510944017</v>
      </c>
      <c r="M151" s="1">
        <f>L332</f>
        <v>-321315.80700212356</v>
      </c>
      <c r="N151">
        <f t="shared" si="14"/>
        <v>331</v>
      </c>
    </row>
    <row r="152" spans="9:14" ht="12.75">
      <c r="I152">
        <f t="shared" si="12"/>
        <v>151</v>
      </c>
      <c r="J152">
        <f t="shared" si="13"/>
        <v>68616.48510944017</v>
      </c>
      <c r="K152">
        <f t="shared" si="10"/>
        <v>436.0005824662344</v>
      </c>
      <c r="L152" s="1">
        <f t="shared" si="11"/>
        <v>67462.4856919064</v>
      </c>
      <c r="M152" s="1">
        <f>L331</f>
        <v>-317707.0434965724</v>
      </c>
      <c r="N152">
        <f t="shared" si="14"/>
        <v>330</v>
      </c>
    </row>
    <row r="153" spans="9:14" ht="12.75">
      <c r="I153">
        <f t="shared" si="12"/>
        <v>152</v>
      </c>
      <c r="J153">
        <f t="shared" si="13"/>
        <v>67462.4856919064</v>
      </c>
      <c r="K153">
        <f t="shared" si="10"/>
        <v>428.6678778339886</v>
      </c>
      <c r="L153" s="1">
        <f t="shared" si="11"/>
        <v>66301.15356974039</v>
      </c>
      <c r="M153" s="1">
        <f>L330</f>
        <v>-314121.06589039386</v>
      </c>
      <c r="N153">
        <f t="shared" si="14"/>
        <v>329</v>
      </c>
    </row>
    <row r="154" spans="9:14" ht="12.75">
      <c r="I154">
        <f t="shared" si="12"/>
        <v>153</v>
      </c>
      <c r="J154">
        <f t="shared" si="13"/>
        <v>66301.15356974039</v>
      </c>
      <c r="K154">
        <f t="shared" si="10"/>
        <v>421.288579974392</v>
      </c>
      <c r="L154" s="1">
        <f t="shared" si="11"/>
        <v>65132.442149714785</v>
      </c>
      <c r="M154" s="1">
        <f>L329</f>
        <v>-310557.7303123674</v>
      </c>
      <c r="N154">
        <f t="shared" si="14"/>
        <v>328</v>
      </c>
    </row>
    <row r="155" spans="9:14" ht="12.75">
      <c r="I155">
        <f t="shared" si="12"/>
        <v>154</v>
      </c>
      <c r="J155">
        <f t="shared" si="13"/>
        <v>65132.442149714785</v>
      </c>
      <c r="K155">
        <f t="shared" si="10"/>
        <v>413.8623928263127</v>
      </c>
      <c r="L155" s="1">
        <f t="shared" si="11"/>
        <v>63956.3045425411</v>
      </c>
      <c r="M155" s="1">
        <f>L328</f>
        <v>-307016.8937996819</v>
      </c>
      <c r="N155">
        <f t="shared" si="14"/>
        <v>327</v>
      </c>
    </row>
    <row r="156" spans="9:14" ht="12.75">
      <c r="I156">
        <f t="shared" si="12"/>
        <v>155</v>
      </c>
      <c r="J156">
        <f t="shared" si="13"/>
        <v>63956.3045425411</v>
      </c>
      <c r="K156">
        <f t="shared" si="10"/>
        <v>406.3890184473965</v>
      </c>
      <c r="L156" s="1">
        <f t="shared" si="11"/>
        <v>62772.69356098849</v>
      </c>
      <c r="M156" s="1">
        <f>L327</f>
        <v>-303498.41429220024</v>
      </c>
      <c r="N156">
        <f t="shared" si="14"/>
        <v>326</v>
      </c>
    </row>
    <row r="157" spans="9:14" ht="12.75">
      <c r="I157">
        <f t="shared" si="12"/>
        <v>156</v>
      </c>
      <c r="J157">
        <f t="shared" si="13"/>
        <v>62772.69356098849</v>
      </c>
      <c r="K157">
        <f t="shared" si="10"/>
        <v>398.8681570021144</v>
      </c>
      <c r="L157" s="1">
        <f t="shared" si="11"/>
        <v>61581.561717990604</v>
      </c>
      <c r="M157" s="1">
        <f>L326</f>
        <v>-300002.1506267594</v>
      </c>
      <c r="N157">
        <f t="shared" si="14"/>
        <v>325</v>
      </c>
    </row>
    <row r="158" spans="9:14" ht="12.75">
      <c r="I158">
        <f t="shared" si="12"/>
        <v>157</v>
      </c>
      <c r="J158">
        <f t="shared" si="13"/>
        <v>61581.561717990604</v>
      </c>
      <c r="K158">
        <f t="shared" si="10"/>
        <v>391.29950674973196</v>
      </c>
      <c r="L158" s="1">
        <f t="shared" si="11"/>
        <v>60382.861224740336</v>
      </c>
      <c r="M158" s="1">
        <f>L325</f>
        <v>-296527.96253150713</v>
      </c>
      <c r="N158">
        <f t="shared" si="14"/>
        <v>324</v>
      </c>
    </row>
    <row r="159" spans="9:14" ht="12.75">
      <c r="I159">
        <f t="shared" si="12"/>
        <v>158</v>
      </c>
      <c r="J159">
        <f t="shared" si="13"/>
        <v>60382.861224740336</v>
      </c>
      <c r="K159">
        <f t="shared" si="10"/>
        <v>383.6827640322042</v>
      </c>
      <c r="L159" s="1">
        <f t="shared" si="11"/>
        <v>59176.54398877254</v>
      </c>
      <c r="M159" s="1">
        <f>L324</f>
        <v>-293075.7106202741</v>
      </c>
      <c r="N159">
        <f t="shared" si="14"/>
        <v>323</v>
      </c>
    </row>
    <row r="160" spans="9:14" ht="12.75">
      <c r="I160">
        <f t="shared" si="12"/>
        <v>159</v>
      </c>
      <c r="J160">
        <f t="shared" si="13"/>
        <v>59176.54398877254</v>
      </c>
      <c r="K160">
        <f t="shared" si="10"/>
        <v>376.0176232619922</v>
      </c>
      <c r="L160" s="1">
        <f t="shared" si="11"/>
        <v>57962.56161203453</v>
      </c>
      <c r="M160" s="1">
        <f>L323</f>
        <v>-289645.25638698187</v>
      </c>
      <c r="N160">
        <f t="shared" si="14"/>
        <v>322</v>
      </c>
    </row>
    <row r="161" spans="9:14" ht="12.75">
      <c r="I161">
        <f t="shared" si="12"/>
        <v>160</v>
      </c>
      <c r="J161">
        <f t="shared" si="13"/>
        <v>57962.56161203453</v>
      </c>
      <c r="K161">
        <f t="shared" si="10"/>
        <v>368.30377690980276</v>
      </c>
      <c r="L161" s="1">
        <f t="shared" si="11"/>
        <v>56740.86538894433</v>
      </c>
      <c r="M161" s="1">
        <f>L322</f>
        <v>-286236.4622000855</v>
      </c>
      <c r="N161">
        <f t="shared" si="14"/>
        <v>321</v>
      </c>
    </row>
    <row r="162" spans="9:14" ht="12.75">
      <c r="I162">
        <f t="shared" si="12"/>
        <v>161</v>
      </c>
      <c r="J162">
        <f t="shared" si="13"/>
        <v>56740.86538894433</v>
      </c>
      <c r="K162">
        <f t="shared" si="10"/>
        <v>360.5409154922504</v>
      </c>
      <c r="L162" s="1">
        <f t="shared" si="11"/>
        <v>55511.40630443658</v>
      </c>
      <c r="M162" s="1">
        <f>L321</f>
        <v>-282849.19129705214</v>
      </c>
      <c r="N162">
        <f t="shared" si="14"/>
        <v>320</v>
      </c>
    </row>
    <row r="163" spans="9:14" ht="12.75">
      <c r="I163">
        <f t="shared" si="12"/>
        <v>162</v>
      </c>
      <c r="J163">
        <f t="shared" si="13"/>
        <v>55511.40630443658</v>
      </c>
      <c r="K163">
        <f t="shared" si="10"/>
        <v>352.7287275594408</v>
      </c>
      <c r="L163" s="1">
        <f t="shared" si="11"/>
        <v>54274.135031996026</v>
      </c>
      <c r="M163" s="1">
        <f>L320</f>
        <v>-279483.3077788739</v>
      </c>
      <c r="N163">
        <f t="shared" si="14"/>
        <v>319</v>
      </c>
    </row>
    <row r="164" spans="9:14" ht="12.75">
      <c r="I164">
        <f t="shared" si="12"/>
        <v>163</v>
      </c>
      <c r="J164">
        <f t="shared" si="13"/>
        <v>54274.135031996026</v>
      </c>
      <c r="K164">
        <f t="shared" si="10"/>
        <v>344.86689968247475</v>
      </c>
      <c r="L164" s="1">
        <f t="shared" si="11"/>
        <v>53029.001931678504</v>
      </c>
      <c r="M164" s="1">
        <f>L319</f>
        <v>-276138.6766046154</v>
      </c>
      <c r="N164">
        <f t="shared" si="14"/>
        <v>318</v>
      </c>
    </row>
    <row r="165" spans="9:14" ht="12.75">
      <c r="I165">
        <f t="shared" si="12"/>
        <v>164</v>
      </c>
      <c r="J165">
        <f t="shared" si="13"/>
        <v>53029.001931678504</v>
      </c>
      <c r="K165">
        <f t="shared" si="10"/>
        <v>336.95511644087384</v>
      </c>
      <c r="L165" s="1">
        <f t="shared" si="11"/>
        <v>51775.95704811938</v>
      </c>
      <c r="M165" s="1">
        <f>L318</f>
        <v>-272815.1635859961</v>
      </c>
      <c r="N165">
        <f t="shared" si="14"/>
        <v>317</v>
      </c>
    </row>
    <row r="166" spans="9:14" ht="12.75">
      <c r="I166">
        <f t="shared" si="12"/>
        <v>165</v>
      </c>
      <c r="J166">
        <f t="shared" si="13"/>
        <v>51775.95704811938</v>
      </c>
      <c r="K166">
        <f t="shared" si="10"/>
        <v>328.99306040992525</v>
      </c>
      <c r="L166" s="1">
        <f t="shared" si="11"/>
        <v>50514.95010852931</v>
      </c>
      <c r="M166" s="1">
        <f>L317</f>
        <v>-269512.63538200624</v>
      </c>
      <c r="N166">
        <f t="shared" si="14"/>
        <v>316</v>
      </c>
    </row>
    <row r="167" spans="9:14" ht="12.75">
      <c r="I167">
        <f t="shared" si="12"/>
        <v>166</v>
      </c>
      <c r="J167">
        <f t="shared" si="13"/>
        <v>50514.95010852931</v>
      </c>
      <c r="K167">
        <f t="shared" si="10"/>
        <v>320.98041214794665</v>
      </c>
      <c r="L167" s="1">
        <f t="shared" si="11"/>
        <v>49245.930520677255</v>
      </c>
      <c r="M167" s="1">
        <f>L316</f>
        <v>-266230.9594935576</v>
      </c>
      <c r="N167">
        <f t="shared" si="14"/>
        <v>315</v>
      </c>
    </row>
    <row r="168" spans="9:14" ht="12.75">
      <c r="I168">
        <f t="shared" si="12"/>
        <v>167</v>
      </c>
      <c r="J168">
        <f t="shared" si="13"/>
        <v>49245.930520677255</v>
      </c>
      <c r="K168">
        <f t="shared" si="10"/>
        <v>312.91685018347005</v>
      </c>
      <c r="L168" s="1">
        <f t="shared" si="11"/>
        <v>47968.84737086073</v>
      </c>
      <c r="M168" s="1">
        <f>L315</f>
        <v>-262970.0042581671</v>
      </c>
      <c r="N168">
        <f t="shared" si="14"/>
        <v>314</v>
      </c>
    </row>
    <row r="169" spans="9:14" ht="12.75">
      <c r="I169">
        <f t="shared" si="12"/>
        <v>168</v>
      </c>
      <c r="J169">
        <f t="shared" si="13"/>
        <v>47968.84737086073</v>
      </c>
      <c r="K169">
        <f t="shared" si="10"/>
        <v>304.8020510023442</v>
      </c>
      <c r="L169" s="1">
        <f t="shared" si="11"/>
        <v>46683.64942186307</v>
      </c>
      <c r="M169" s="1">
        <f>L314</f>
        <v>-259729.63884467492</v>
      </c>
      <c r="N169">
        <f t="shared" si="14"/>
        <v>313</v>
      </c>
    </row>
    <row r="170" spans="9:14" ht="12.75">
      <c r="I170">
        <f t="shared" si="12"/>
        <v>169</v>
      </c>
      <c r="J170">
        <f t="shared" si="13"/>
        <v>46683.64942186307</v>
      </c>
      <c r="K170">
        <f t="shared" si="10"/>
        <v>296.6356890347549</v>
      </c>
      <c r="L170" s="1">
        <f t="shared" si="11"/>
        <v>45390.28511089782</v>
      </c>
      <c r="M170" s="1">
        <f>L313</f>
        <v>-256509.73324799494</v>
      </c>
      <c r="N170">
        <f t="shared" si="14"/>
        <v>312</v>
      </c>
    </row>
    <row r="171" spans="9:14" ht="12.75">
      <c r="I171">
        <f t="shared" si="12"/>
        <v>170</v>
      </c>
      <c r="J171">
        <f t="shared" si="13"/>
        <v>45390.28511089782</v>
      </c>
      <c r="K171">
        <f t="shared" si="10"/>
        <v>288.41743664216324</v>
      </c>
      <c r="L171" s="1">
        <f t="shared" si="11"/>
        <v>44088.702547539986</v>
      </c>
      <c r="M171" s="1">
        <f>L312</f>
        <v>-253310.15828389933</v>
      </c>
      <c r="N171">
        <f t="shared" si="14"/>
        <v>311</v>
      </c>
    </row>
    <row r="172" spans="9:14" ht="12.75">
      <c r="I172">
        <f t="shared" si="12"/>
        <v>171</v>
      </c>
      <c r="J172">
        <f t="shared" si="13"/>
        <v>44088.702547539986</v>
      </c>
      <c r="K172">
        <f t="shared" si="10"/>
        <v>280.1469641041603</v>
      </c>
      <c r="L172" s="1">
        <f t="shared" si="11"/>
        <v>42778.84951164415</v>
      </c>
      <c r="M172" s="1">
        <f>L311</f>
        <v>-250130.7855838354</v>
      </c>
      <c r="N172">
        <f t="shared" si="14"/>
        <v>310</v>
      </c>
    </row>
    <row r="173" spans="9:14" ht="12.75">
      <c r="I173">
        <f t="shared" si="12"/>
        <v>172</v>
      </c>
      <c r="J173">
        <f t="shared" si="13"/>
        <v>42778.84951164415</v>
      </c>
      <c r="K173">
        <f t="shared" si="10"/>
        <v>271.8239396052389</v>
      </c>
      <c r="L173" s="1">
        <f t="shared" si="11"/>
        <v>41460.673451249386</v>
      </c>
      <c r="M173" s="1">
        <f>L310</f>
        <v>-246971.48758977535</v>
      </c>
      <c r="N173">
        <f t="shared" si="14"/>
        <v>309</v>
      </c>
    </row>
    <row r="174" spans="9:14" ht="12.75">
      <c r="I174">
        <f t="shared" si="12"/>
        <v>173</v>
      </c>
      <c r="J174">
        <f t="shared" si="13"/>
        <v>41460.673451249386</v>
      </c>
      <c r="K174">
        <f t="shared" si="10"/>
        <v>263.44802922148045</v>
      </c>
      <c r="L174" s="1">
        <f t="shared" si="11"/>
        <v>40134.121480470865</v>
      </c>
      <c r="M174" s="1">
        <f>L309</f>
        <v>-243832.13754909878</v>
      </c>
      <c r="N174">
        <f t="shared" si="14"/>
        <v>308</v>
      </c>
    </row>
    <row r="175" spans="9:14" ht="12.75">
      <c r="I175">
        <f t="shared" si="12"/>
        <v>174</v>
      </c>
      <c r="J175">
        <f t="shared" si="13"/>
        <v>40134.121480470865</v>
      </c>
      <c r="K175">
        <f t="shared" si="10"/>
        <v>255.01889690715862</v>
      </c>
      <c r="L175" s="1">
        <f t="shared" si="11"/>
        <v>38799.140377378026</v>
      </c>
      <c r="M175" s="1">
        <f>L308</f>
        <v>-240712.60950950714</v>
      </c>
      <c r="N175">
        <f t="shared" si="14"/>
        <v>307</v>
      </c>
    </row>
    <row r="176" spans="9:14" ht="12.75">
      <c r="I176">
        <f t="shared" si="12"/>
        <v>175</v>
      </c>
      <c r="J176">
        <f t="shared" si="13"/>
        <v>38799.140377378026</v>
      </c>
      <c r="K176">
        <f t="shared" si="10"/>
        <v>246.5362044812562</v>
      </c>
      <c r="L176" s="1">
        <f t="shared" si="11"/>
        <v>37455.67658185928</v>
      </c>
      <c r="M176" s="1">
        <f>L307</f>
        <v>-237612.77831397046</v>
      </c>
      <c r="N176">
        <f t="shared" si="14"/>
        <v>306</v>
      </c>
    </row>
    <row r="177" spans="9:14" ht="12.75">
      <c r="I177">
        <f t="shared" si="12"/>
        <v>176</v>
      </c>
      <c r="J177">
        <f t="shared" si="13"/>
        <v>37455.67658185928</v>
      </c>
      <c r="K177">
        <f t="shared" si="10"/>
        <v>237.9996116138975</v>
      </c>
      <c r="L177" s="1">
        <f t="shared" si="11"/>
        <v>36103.676193473184</v>
      </c>
      <c r="M177" s="1">
        <f>L306</f>
        <v>-234532.51959570608</v>
      </c>
      <c r="N177">
        <f t="shared" si="14"/>
        <v>305</v>
      </c>
    </row>
    <row r="178" spans="9:14" ht="12.75">
      <c r="I178">
        <f t="shared" si="12"/>
        <v>177</v>
      </c>
      <c r="J178">
        <f t="shared" si="13"/>
        <v>36103.676193473184</v>
      </c>
      <c r="K178">
        <f t="shared" si="10"/>
        <v>229.4087758126942</v>
      </c>
      <c r="L178" s="1">
        <f t="shared" si="11"/>
        <v>34743.084969285876</v>
      </c>
      <c r="M178" s="1">
        <f>L305</f>
        <v>-231471.70977318895</v>
      </c>
      <c r="N178">
        <f t="shared" si="14"/>
        <v>304</v>
      </c>
    </row>
    <row r="179" spans="9:14" ht="12.75">
      <c r="I179">
        <f t="shared" si="12"/>
        <v>178</v>
      </c>
      <c r="J179">
        <f t="shared" si="13"/>
        <v>34743.084969285876</v>
      </c>
      <c r="K179">
        <f t="shared" si="10"/>
        <v>220.763352409004</v>
      </c>
      <c r="L179" s="1">
        <f t="shared" si="11"/>
        <v>33373.84832169488</v>
      </c>
      <c r="M179" s="1">
        <f>L304</f>
        <v>-228430.22604519344</v>
      </c>
      <c r="N179">
        <f t="shared" si="14"/>
        <v>303</v>
      </c>
    </row>
    <row r="180" spans="9:14" ht="12.75">
      <c r="I180">
        <f t="shared" si="12"/>
        <v>179</v>
      </c>
      <c r="J180">
        <f t="shared" si="13"/>
        <v>33373.84832169488</v>
      </c>
      <c r="K180">
        <f t="shared" si="10"/>
        <v>212.0629945441029</v>
      </c>
      <c r="L180" s="1">
        <f t="shared" si="11"/>
        <v>31995.911316238984</v>
      </c>
      <c r="M180" s="1">
        <f>L303</f>
        <v>-225407.94638586658</v>
      </c>
      <c r="N180">
        <f t="shared" si="14"/>
        <v>302</v>
      </c>
    </row>
    <row r="181" spans="9:14" ht="12.75">
      <c r="I181">
        <f t="shared" si="12"/>
        <v>180</v>
      </c>
      <c r="J181">
        <f t="shared" si="13"/>
        <v>31995.911316238984</v>
      </c>
      <c r="K181">
        <f t="shared" si="10"/>
        <v>203.30735315526854</v>
      </c>
      <c r="L181" s="1">
        <f t="shared" si="11"/>
        <v>30609.218669394253</v>
      </c>
      <c r="M181" s="1">
        <f>L302</f>
        <v>-222404.74953983224</v>
      </c>
      <c r="N181">
        <f t="shared" si="14"/>
        <v>301</v>
      </c>
    </row>
    <row r="182" spans="9:14" ht="12.75">
      <c r="I182">
        <f t="shared" si="12"/>
        <v>181</v>
      </c>
      <c r="J182">
        <f t="shared" si="13"/>
        <v>30609.218669394253</v>
      </c>
      <c r="K182">
        <f t="shared" si="10"/>
        <v>194.49607696177597</v>
      </c>
      <c r="L182" s="1">
        <f t="shared" si="11"/>
        <v>29213.71474635603</v>
      </c>
      <c r="M182" s="1">
        <f>L301</f>
        <v>-219420.5150173263</v>
      </c>
      <c r="N182">
        <f t="shared" si="14"/>
        <v>300</v>
      </c>
    </row>
    <row r="183" spans="9:14" ht="12.75">
      <c r="I183">
        <f t="shared" si="12"/>
        <v>182</v>
      </c>
      <c r="J183">
        <f t="shared" si="13"/>
        <v>29213.71474635603</v>
      </c>
      <c r="K183">
        <f t="shared" si="10"/>
        <v>185.62881245080393</v>
      </c>
      <c r="L183" s="1">
        <f t="shared" si="11"/>
        <v>27809.34355880683</v>
      </c>
      <c r="M183" s="1">
        <f>L300</f>
        <v>-216455.12308936266</v>
      </c>
      <c r="N183">
        <f t="shared" si="14"/>
        <v>299</v>
      </c>
    </row>
    <row r="184" spans="9:14" ht="12.75">
      <c r="I184">
        <f t="shared" si="12"/>
        <v>183</v>
      </c>
      <c r="J184">
        <f t="shared" si="13"/>
        <v>27809.34355880683</v>
      </c>
      <c r="K184">
        <f t="shared" si="10"/>
        <v>176.70520386325174</v>
      </c>
      <c r="L184" s="1">
        <f t="shared" si="11"/>
        <v>26396.04876267008</v>
      </c>
      <c r="M184" s="1">
        <f>L299</f>
        <v>-213508.45478292948</v>
      </c>
      <c r="N184">
        <f t="shared" si="14"/>
        <v>298</v>
      </c>
    </row>
    <row r="185" spans="9:14" ht="12.75">
      <c r="I185">
        <f t="shared" si="12"/>
        <v>184</v>
      </c>
      <c r="J185">
        <f t="shared" si="13"/>
        <v>26396.04876267008</v>
      </c>
      <c r="K185">
        <f t="shared" si="10"/>
        <v>167.72489317946614</v>
      </c>
      <c r="L185" s="1">
        <f t="shared" si="11"/>
        <v>24973.77365584955</v>
      </c>
      <c r="M185" s="1">
        <f>L298</f>
        <v>-210580.39187621602</v>
      </c>
      <c r="N185">
        <f t="shared" si="14"/>
        <v>297</v>
      </c>
    </row>
    <row r="186" spans="9:14" ht="12.75">
      <c r="I186">
        <f t="shared" si="12"/>
        <v>185</v>
      </c>
      <c r="J186">
        <f t="shared" si="13"/>
        <v>24973.77365584955</v>
      </c>
      <c r="K186">
        <f t="shared" si="10"/>
        <v>158.68752010487734</v>
      </c>
      <c r="L186" s="1">
        <f t="shared" si="11"/>
        <v>23542.461175954428</v>
      </c>
      <c r="M186" s="1">
        <f>L297</f>
        <v>-207670.81689386955</v>
      </c>
      <c r="N186">
        <f t="shared" si="14"/>
        <v>296</v>
      </c>
    </row>
    <row r="187" spans="9:14" ht="12.75">
      <c r="I187">
        <f t="shared" si="12"/>
        <v>186</v>
      </c>
      <c r="J187">
        <f t="shared" si="13"/>
        <v>23542.461175954428</v>
      </c>
      <c r="K187">
        <f t="shared" si="10"/>
        <v>149.59272205554376</v>
      </c>
      <c r="L187" s="1">
        <f t="shared" si="11"/>
        <v>22102.05389800997</v>
      </c>
      <c r="M187" s="1">
        <f>L296</f>
        <v>-204779.61310228214</v>
      </c>
      <c r="N187">
        <f t="shared" si="14"/>
        <v>295</v>
      </c>
    </row>
    <row r="188" spans="9:14" ht="12.75">
      <c r="I188">
        <f t="shared" si="12"/>
        <v>187</v>
      </c>
      <c r="J188">
        <f t="shared" si="13"/>
        <v>22102.05389800997</v>
      </c>
      <c r="K188">
        <f t="shared" si="10"/>
        <v>140.440134143605</v>
      </c>
      <c r="L188" s="1">
        <f t="shared" si="11"/>
        <v>20652.494032153576</v>
      </c>
      <c r="M188" s="1">
        <f>L295</f>
        <v>-201906.6645049072</v>
      </c>
      <c r="N188">
        <f t="shared" si="14"/>
        <v>294</v>
      </c>
    </row>
    <row r="189" spans="9:14" ht="12.75">
      <c r="I189">
        <f t="shared" si="12"/>
        <v>188</v>
      </c>
      <c r="J189">
        <f t="shared" si="13"/>
        <v>20652.494032153576</v>
      </c>
      <c r="K189">
        <f t="shared" si="10"/>
        <v>131.22938916264252</v>
      </c>
      <c r="L189" s="1">
        <f t="shared" si="11"/>
        <v>19193.72342131622</v>
      </c>
      <c r="M189" s="1">
        <f>L294</f>
        <v>-199051.85583760575</v>
      </c>
      <c r="N189">
        <f t="shared" si="14"/>
        <v>293</v>
      </c>
    </row>
    <row r="190" spans="9:14" ht="12.75">
      <c r="I190">
        <f t="shared" si="12"/>
        <v>189</v>
      </c>
      <c r="J190">
        <f t="shared" si="13"/>
        <v>19193.72342131622</v>
      </c>
      <c r="K190">
        <f t="shared" si="10"/>
        <v>121.9601175729468</v>
      </c>
      <c r="L190" s="1">
        <f t="shared" si="11"/>
        <v>17725.683538889167</v>
      </c>
      <c r="M190" s="1">
        <f>L293</f>
        <v>-196215.07256402186</v>
      </c>
      <c r="N190">
        <f t="shared" si="14"/>
        <v>292</v>
      </c>
    </row>
    <row r="191" spans="9:14" ht="12.75">
      <c r="I191">
        <f t="shared" si="12"/>
        <v>190</v>
      </c>
      <c r="J191">
        <f t="shared" si="13"/>
        <v>17725.683538889167</v>
      </c>
      <c r="K191">
        <f t="shared" si="10"/>
        <v>112.63194748669157</v>
      </c>
      <c r="L191" s="1">
        <f t="shared" si="11"/>
        <v>16248.315486375857</v>
      </c>
      <c r="M191" s="1">
        <f>L292</f>
        <v>-193396.20087098746</v>
      </c>
      <c r="N191">
        <f t="shared" si="14"/>
        <v>291</v>
      </c>
    </row>
    <row r="192" spans="9:14" ht="12.75">
      <c r="I192">
        <f t="shared" si="12"/>
        <v>191</v>
      </c>
      <c r="J192">
        <f t="shared" si="13"/>
        <v>16248.315486375857</v>
      </c>
      <c r="K192">
        <f t="shared" si="10"/>
        <v>103.24450465301327</v>
      </c>
      <c r="L192" s="1">
        <f t="shared" si="11"/>
        <v>14761.559991028871</v>
      </c>
      <c r="M192" s="1">
        <f>L291</f>
        <v>-190595.12766395608</v>
      </c>
      <c r="N192">
        <f t="shared" si="14"/>
        <v>290</v>
      </c>
    </row>
    <row r="193" spans="9:14" ht="12.75">
      <c r="I193">
        <f t="shared" si="12"/>
        <v>192</v>
      </c>
      <c r="J193">
        <f t="shared" si="13"/>
        <v>14761.559991028871</v>
      </c>
      <c r="K193">
        <f t="shared" si="10"/>
        <v>93.79741244299595</v>
      </c>
      <c r="L193" s="1">
        <f t="shared" si="11"/>
        <v>13265.357403471868</v>
      </c>
      <c r="M193" s="1">
        <f>L290</f>
        <v>-187811.74056246542</v>
      </c>
      <c r="N193">
        <f t="shared" si="14"/>
        <v>289</v>
      </c>
    </row>
    <row r="194" spans="9:14" ht="12.75">
      <c r="I194">
        <f t="shared" si="12"/>
        <v>193</v>
      </c>
      <c r="J194">
        <f t="shared" si="13"/>
        <v>13265.357403471868</v>
      </c>
      <c r="K194">
        <f t="shared" si="10"/>
        <v>84.29029183456082</v>
      </c>
      <c r="L194" s="1">
        <f t="shared" si="11"/>
        <v>11759.647695306428</v>
      </c>
      <c r="M194" s="1">
        <f>L289</f>
        <v>-185045.9278956286</v>
      </c>
      <c r="N194">
        <f t="shared" si="14"/>
        <v>288</v>
      </c>
    </row>
    <row r="195" spans="9:14" ht="12.75">
      <c r="I195">
        <f t="shared" si="12"/>
        <v>194</v>
      </c>
      <c r="J195">
        <f t="shared" si="13"/>
        <v>11759.647695306428</v>
      </c>
      <c r="K195">
        <f aca="true" t="shared" si="15" ref="K195:K258">J195*$D$17/12</f>
        <v>74.72276139725959</v>
      </c>
      <c r="L195" s="1">
        <f aca="true" t="shared" si="16" ref="L195:L258">J195+K195-$D$18</f>
        <v>10244.370456703688</v>
      </c>
      <c r="M195" s="1">
        <f>L288</f>
        <v>-182297.57869765392</v>
      </c>
      <c r="N195">
        <f t="shared" si="14"/>
        <v>287</v>
      </c>
    </row>
    <row r="196" spans="9:14" ht="12.75">
      <c r="I196">
        <f aca="true" t="shared" si="17" ref="I196:I259">I195+1</f>
        <v>195</v>
      </c>
      <c r="J196">
        <f aca="true" t="shared" si="18" ref="J196:J259">+L195</f>
        <v>10244.370456703688</v>
      </c>
      <c r="K196">
        <f t="shared" si="15"/>
        <v>65.09443727697135</v>
      </c>
      <c r="L196" s="1">
        <f t="shared" si="16"/>
        <v>8719.46489398066</v>
      </c>
      <c r="M196" s="1">
        <f>L287</f>
        <v>-179566.58270339278</v>
      </c>
      <c r="N196">
        <f aca="true" t="shared" si="19" ref="N196:N259">N195-1</f>
        <v>286</v>
      </c>
    </row>
    <row r="197" spans="9:14" ht="12.75">
      <c r="I197">
        <f t="shared" si="17"/>
        <v>196</v>
      </c>
      <c r="J197">
        <f t="shared" si="18"/>
        <v>8719.46489398066</v>
      </c>
      <c r="K197">
        <f t="shared" si="15"/>
        <v>55.404933180502105</v>
      </c>
      <c r="L197" s="1">
        <f t="shared" si="16"/>
        <v>7184.869827161161</v>
      </c>
      <c r="M197" s="1">
        <f>L286</f>
        <v>-176852.83034391582</v>
      </c>
      <c r="N197">
        <f t="shared" si="19"/>
        <v>285</v>
      </c>
    </row>
    <row r="198" spans="9:14" ht="12.75">
      <c r="I198">
        <f t="shared" si="17"/>
        <v>197</v>
      </c>
      <c r="J198">
        <f t="shared" si="18"/>
        <v>7184.869827161161</v>
      </c>
      <c r="K198">
        <f t="shared" si="15"/>
        <v>45.65386036008655</v>
      </c>
      <c r="L198" s="1">
        <f t="shared" si="16"/>
        <v>5640.523687521248</v>
      </c>
      <c r="M198" s="1">
        <f>L285</f>
        <v>-174156.21274211694</v>
      </c>
      <c r="N198">
        <f t="shared" si="19"/>
        <v>284</v>
      </c>
    </row>
    <row r="199" spans="9:14" ht="12.75">
      <c r="I199">
        <f t="shared" si="17"/>
        <v>198</v>
      </c>
      <c r="J199">
        <f t="shared" si="18"/>
        <v>5640.523687521248</v>
      </c>
      <c r="K199">
        <f t="shared" si="15"/>
        <v>35.84082759779126</v>
      </c>
      <c r="L199" s="1">
        <f t="shared" si="16"/>
        <v>4086.3645151190385</v>
      </c>
      <c r="M199" s="1">
        <f>L284</f>
        <v>-171476.62170834516</v>
      </c>
      <c r="N199">
        <f t="shared" si="19"/>
        <v>283</v>
      </c>
    </row>
    <row r="200" spans="9:14" ht="12.75">
      <c r="I200">
        <f t="shared" si="17"/>
        <v>199</v>
      </c>
      <c r="J200">
        <f t="shared" si="18"/>
        <v>4086.3645151190385</v>
      </c>
      <c r="K200">
        <f t="shared" si="15"/>
        <v>25.96544118981889</v>
      </c>
      <c r="L200" s="1">
        <f t="shared" si="16"/>
        <v>2522.3299563088576</v>
      </c>
      <c r="M200" s="1">
        <f>L283</f>
        <v>-168813.94973606392</v>
      </c>
      <c r="N200">
        <f t="shared" si="19"/>
        <v>282</v>
      </c>
    </row>
    <row r="201" spans="9:14" ht="12.75">
      <c r="I201">
        <f t="shared" si="17"/>
        <v>200</v>
      </c>
      <c r="J201">
        <f t="shared" si="18"/>
        <v>2522.3299563088576</v>
      </c>
      <c r="K201">
        <f t="shared" si="15"/>
        <v>16.027304930712532</v>
      </c>
      <c r="L201" s="1">
        <f t="shared" si="16"/>
        <v>948.3572612395701</v>
      </c>
      <c r="M201" s="1">
        <f>L282</f>
        <v>-166168.0899975379</v>
      </c>
      <c r="N201">
        <f t="shared" si="19"/>
        <v>281</v>
      </c>
    </row>
    <row r="202" spans="9:14" ht="12.75">
      <c r="I202">
        <f t="shared" si="17"/>
        <v>201</v>
      </c>
      <c r="J202">
        <f t="shared" si="18"/>
        <v>948.3572612395701</v>
      </c>
      <c r="K202">
        <f t="shared" si="15"/>
        <v>6.026020097459768</v>
      </c>
      <c r="L202" s="1">
        <f t="shared" si="16"/>
        <v>-635.6167186629701</v>
      </c>
      <c r="M202" s="1">
        <f>L281</f>
        <v>-163538.936339547</v>
      </c>
      <c r="N202">
        <f t="shared" si="19"/>
        <v>280</v>
      </c>
    </row>
    <row r="203" spans="9:14" ht="12.75">
      <c r="I203">
        <f t="shared" si="17"/>
        <v>202</v>
      </c>
      <c r="J203">
        <f t="shared" si="18"/>
        <v>-635.6167186629701</v>
      </c>
      <c r="K203">
        <f t="shared" si="15"/>
        <v>-4.038814566504289</v>
      </c>
      <c r="L203" s="1">
        <f t="shared" si="16"/>
        <v>-2229.6555332294743</v>
      </c>
      <c r="M203" s="1">
        <f>L280</f>
        <v>-160926.38327912756</v>
      </c>
      <c r="N203">
        <f t="shared" si="19"/>
        <v>279</v>
      </c>
    </row>
    <row r="204" spans="9:14" ht="12.75">
      <c r="I204">
        <f t="shared" si="17"/>
        <v>203</v>
      </c>
      <c r="J204">
        <f t="shared" si="18"/>
        <v>-2229.6555332294743</v>
      </c>
      <c r="K204">
        <f t="shared" si="15"/>
        <v>-14.167602867395617</v>
      </c>
      <c r="L204" s="1">
        <f t="shared" si="16"/>
        <v>-3833.82313609687</v>
      </c>
      <c r="M204" s="1">
        <f>L279</f>
        <v>-158330.3259993401</v>
      </c>
      <c r="N204">
        <f t="shared" si="19"/>
        <v>278</v>
      </c>
    </row>
    <row r="205" spans="9:14" ht="12.75">
      <c r="I205">
        <f t="shared" si="17"/>
        <v>204</v>
      </c>
      <c r="J205">
        <f t="shared" si="18"/>
        <v>-3833.82313609687</v>
      </c>
      <c r="K205">
        <f t="shared" si="15"/>
        <v>-24.360751177282193</v>
      </c>
      <c r="L205" s="1">
        <f t="shared" si="16"/>
        <v>-5448.183887274152</v>
      </c>
      <c r="M205" s="1">
        <f>L278</f>
        <v>-155750.66034506419</v>
      </c>
      <c r="N205">
        <f t="shared" si="19"/>
        <v>277</v>
      </c>
    </row>
    <row r="206" spans="9:14" ht="12.75">
      <c r="I206">
        <f t="shared" si="17"/>
        <v>205</v>
      </c>
      <c r="J206">
        <f t="shared" si="18"/>
        <v>-5448.183887274152</v>
      </c>
      <c r="K206">
        <f t="shared" si="15"/>
        <v>-34.61866845038784</v>
      </c>
      <c r="L206" s="1">
        <f t="shared" si="16"/>
        <v>-7072.80255572454</v>
      </c>
      <c r="M206" s="1">
        <f>L277</f>
        <v>-153187.2828188196</v>
      </c>
      <c r="N206">
        <f t="shared" si="19"/>
        <v>276</v>
      </c>
    </row>
    <row r="207" spans="9:14" ht="12.75">
      <c r="I207">
        <f t="shared" si="17"/>
        <v>206</v>
      </c>
      <c r="J207">
        <f t="shared" si="18"/>
        <v>-7072.80255572454</v>
      </c>
      <c r="K207">
        <f t="shared" si="15"/>
        <v>-44.941766239499685</v>
      </c>
      <c r="L207" s="1">
        <f t="shared" si="16"/>
        <v>-8707.74432196404</v>
      </c>
      <c r="M207" s="1">
        <f>L276</f>
        <v>-150640.09057661402</v>
      </c>
      <c r="N207">
        <f t="shared" si="19"/>
        <v>275</v>
      </c>
    </row>
    <row r="208" spans="9:14" ht="12.75">
      <c r="I208">
        <f t="shared" si="17"/>
        <v>207</v>
      </c>
      <c r="J208">
        <f t="shared" si="18"/>
        <v>-8707.74432196404</v>
      </c>
      <c r="K208">
        <f t="shared" si="15"/>
        <v>-55.33045871247984</v>
      </c>
      <c r="L208" s="1">
        <f t="shared" si="16"/>
        <v>-10353.074780676521</v>
      </c>
      <c r="M208" s="1">
        <f>L275</f>
        <v>-148108.98142381685</v>
      </c>
      <c r="N208">
        <f t="shared" si="19"/>
        <v>274</v>
      </c>
    </row>
    <row r="209" spans="9:14" ht="12.75">
      <c r="I209">
        <f t="shared" si="17"/>
        <v>208</v>
      </c>
      <c r="J209">
        <f t="shared" si="18"/>
        <v>-10353.074780676521</v>
      </c>
      <c r="K209">
        <f t="shared" si="15"/>
        <v>-65.78516266888205</v>
      </c>
      <c r="L209" s="1">
        <f t="shared" si="16"/>
        <v>-12008.859943345404</v>
      </c>
      <c r="M209" s="1">
        <f>L274</f>
        <v>-145593.8538110591</v>
      </c>
      <c r="N209">
        <f t="shared" si="19"/>
        <v>273</v>
      </c>
    </row>
    <row r="210" spans="9:14" ht="12.75">
      <c r="I210">
        <f t="shared" si="17"/>
        <v>209</v>
      </c>
      <c r="J210">
        <f t="shared" si="18"/>
        <v>-12008.859943345404</v>
      </c>
      <c r="K210">
        <f t="shared" si="15"/>
        <v>-76.30629755667393</v>
      </c>
      <c r="L210" s="1">
        <f t="shared" si="16"/>
        <v>-13675.166240902077</v>
      </c>
      <c r="M210" s="1">
        <f>L273</f>
        <v>-143094.60683015911</v>
      </c>
      <c r="N210">
        <f t="shared" si="19"/>
        <v>272</v>
      </c>
    </row>
    <row r="211" spans="9:14" ht="12.75">
      <c r="I211">
        <f t="shared" si="17"/>
        <v>210</v>
      </c>
      <c r="J211">
        <f t="shared" si="18"/>
        <v>-13675.166240902077</v>
      </c>
      <c r="K211">
        <f t="shared" si="15"/>
        <v>-86.89428548906528</v>
      </c>
      <c r="L211" s="1">
        <f t="shared" si="16"/>
        <v>-15352.060526391142</v>
      </c>
      <c r="M211" s="1">
        <f>L272</f>
        <v>-140611.14021007426</v>
      </c>
      <c r="N211">
        <f t="shared" si="19"/>
        <v>271</v>
      </c>
    </row>
    <row r="212" spans="9:14" ht="12.75">
      <c r="I212">
        <f t="shared" si="17"/>
        <v>211</v>
      </c>
      <c r="J212">
        <f t="shared" si="18"/>
        <v>-15352.060526391142</v>
      </c>
      <c r="K212">
        <f t="shared" si="15"/>
        <v>-97.54955126144371</v>
      </c>
      <c r="L212" s="1">
        <f t="shared" si="16"/>
        <v>-17039.610077652585</v>
      </c>
      <c r="M212" s="1">
        <f>L271</f>
        <v>-138143.35431287784</v>
      </c>
      <c r="N212">
        <f t="shared" si="19"/>
        <v>270</v>
      </c>
    </row>
    <row r="213" spans="9:14" ht="12.75">
      <c r="I213">
        <f t="shared" si="17"/>
        <v>212</v>
      </c>
      <c r="J213">
        <f t="shared" si="18"/>
        <v>-17039.610077652585</v>
      </c>
      <c r="K213">
        <f t="shared" si="15"/>
        <v>-108.27252236841747</v>
      </c>
      <c r="L213" s="1">
        <f t="shared" si="16"/>
        <v>-18737.882600021003</v>
      </c>
      <c r="M213" s="1">
        <f>L270</f>
        <v>-135691.15012976163</v>
      </c>
      <c r="N213">
        <f t="shared" si="19"/>
        <v>269</v>
      </c>
    </row>
    <row r="214" spans="9:14" ht="12.75">
      <c r="I214">
        <f t="shared" si="17"/>
        <v>213</v>
      </c>
      <c r="J214">
        <f t="shared" si="18"/>
        <v>-18737.882600021003</v>
      </c>
      <c r="K214">
        <f t="shared" si="15"/>
        <v>-119.06362902096679</v>
      </c>
      <c r="L214" s="1">
        <f t="shared" si="16"/>
        <v>-20446.94622904197</v>
      </c>
      <c r="M214" s="1">
        <f>L269</f>
        <v>-133254.42927706364</v>
      </c>
      <c r="N214">
        <f t="shared" si="19"/>
        <v>268</v>
      </c>
    </row>
    <row r="215" spans="9:14" ht="12.75">
      <c r="I215">
        <f t="shared" si="17"/>
        <v>214</v>
      </c>
      <c r="J215">
        <f t="shared" si="18"/>
        <v>-20446.94622904197</v>
      </c>
      <c r="K215">
        <f t="shared" si="15"/>
        <v>-129.92330416370416</v>
      </c>
      <c r="L215" s="1">
        <f t="shared" si="16"/>
        <v>-22166.869533205674</v>
      </c>
      <c r="M215" s="1">
        <f>L268</f>
        <v>-130833.09399232078</v>
      </c>
      <c r="N215">
        <f t="shared" si="19"/>
        <v>267</v>
      </c>
    </row>
    <row r="216" spans="9:14" ht="12.75">
      <c r="I216">
        <f t="shared" si="17"/>
        <v>215</v>
      </c>
      <c r="J216">
        <f t="shared" si="18"/>
        <v>-22166.869533205674</v>
      </c>
      <c r="K216">
        <f t="shared" si="15"/>
        <v>-140.8519834922444</v>
      </c>
      <c r="L216" s="1">
        <f t="shared" si="16"/>
        <v>-23897.72151669792</v>
      </c>
      <c r="M216" s="1">
        <f>L267</f>
        <v>-128427.0471303467</v>
      </c>
      <c r="N216">
        <f t="shared" si="19"/>
        <v>266</v>
      </c>
    </row>
    <row r="217" spans="9:14" ht="12.75">
      <c r="I217">
        <f t="shared" si="17"/>
        <v>216</v>
      </c>
      <c r="J217">
        <f t="shared" si="18"/>
        <v>-23897.72151669792</v>
      </c>
      <c r="K217">
        <f t="shared" si="15"/>
        <v>-151.8501054706847</v>
      </c>
      <c r="L217" s="1">
        <f t="shared" si="16"/>
        <v>-25639.5716221686</v>
      </c>
      <c r="M217" s="1">
        <f>L266</f>
        <v>-126036.19215933427</v>
      </c>
      <c r="N217">
        <f t="shared" si="19"/>
        <v>265</v>
      </c>
    </row>
    <row r="218" spans="9:14" ht="12.75">
      <c r="I218">
        <f t="shared" si="17"/>
        <v>217</v>
      </c>
      <c r="J218">
        <f t="shared" si="18"/>
        <v>-25639.5716221686</v>
      </c>
      <c r="K218">
        <f t="shared" si="15"/>
        <v>-162.91811134919632</v>
      </c>
      <c r="L218" s="1">
        <f t="shared" si="16"/>
        <v>-27392.4897335178</v>
      </c>
      <c r="M218" s="1">
        <f>L265</f>
        <v>-123660.43315698262</v>
      </c>
      <c r="N218">
        <f t="shared" si="19"/>
        <v>264</v>
      </c>
    </row>
    <row r="219" spans="9:14" ht="12.75">
      <c r="I219">
        <f t="shared" si="17"/>
        <v>218</v>
      </c>
      <c r="J219">
        <f t="shared" si="18"/>
        <v>-27392.4897335178</v>
      </c>
      <c r="K219">
        <f t="shared" si="15"/>
        <v>-174.05644518172767</v>
      </c>
      <c r="L219" s="1">
        <f t="shared" si="16"/>
        <v>-29156.546178699526</v>
      </c>
      <c r="M219" s="1">
        <f>L264</f>
        <v>-121299.6748066487</v>
      </c>
      <c r="N219">
        <f t="shared" si="19"/>
        <v>263</v>
      </c>
    </row>
    <row r="220" spans="9:14" ht="12.75">
      <c r="I220">
        <f t="shared" si="17"/>
        <v>219</v>
      </c>
      <c r="J220">
        <f t="shared" si="18"/>
        <v>-29156.546178699526</v>
      </c>
      <c r="K220">
        <f t="shared" si="15"/>
        <v>-185.2655538438199</v>
      </c>
      <c r="L220" s="1">
        <f t="shared" si="16"/>
        <v>-30931.811732543345</v>
      </c>
      <c r="M220" s="1">
        <f>L263</f>
        <v>-118953.8223935232</v>
      </c>
      <c r="N220">
        <f t="shared" si="19"/>
        <v>262</v>
      </c>
    </row>
    <row r="221" spans="9:14" ht="12.75">
      <c r="I221">
        <f t="shared" si="17"/>
        <v>220</v>
      </c>
      <c r="J221">
        <f t="shared" si="18"/>
        <v>-30931.811732543345</v>
      </c>
      <c r="K221">
        <f t="shared" si="15"/>
        <v>-196.54588705053584</v>
      </c>
      <c r="L221" s="1">
        <f t="shared" si="16"/>
        <v>-32718.35761959388</v>
      </c>
      <c r="M221" s="1">
        <f>L262</f>
        <v>-116622.78180083042</v>
      </c>
      <c r="N221">
        <f t="shared" si="19"/>
        <v>261</v>
      </c>
    </row>
    <row r="222" spans="9:14" ht="12.75">
      <c r="I222">
        <f t="shared" si="17"/>
        <v>221</v>
      </c>
      <c r="J222">
        <f t="shared" si="18"/>
        <v>-32718.35761959388</v>
      </c>
      <c r="K222">
        <f t="shared" si="15"/>
        <v>-207.89789737450278</v>
      </c>
      <c r="L222" s="1">
        <f t="shared" si="16"/>
        <v>-34516.255516968384</v>
      </c>
      <c r="M222" s="1">
        <f>L261</f>
        <v>-114306.45950605237</v>
      </c>
      <c r="N222">
        <f t="shared" si="19"/>
        <v>260</v>
      </c>
    </row>
    <row r="223" spans="9:14" ht="12.75">
      <c r="I223">
        <f t="shared" si="17"/>
        <v>222</v>
      </c>
      <c r="J223">
        <f t="shared" si="18"/>
        <v>-34516.255516968384</v>
      </c>
      <c r="K223">
        <f t="shared" si="15"/>
        <v>-219.32204026406995</v>
      </c>
      <c r="L223" s="1">
        <f t="shared" si="16"/>
        <v>-36325.57755723246</v>
      </c>
      <c r="M223" s="1">
        <f>L260</f>
        <v>-112004.76257717656</v>
      </c>
      <c r="N223">
        <f t="shared" si="19"/>
        <v>259</v>
      </c>
    </row>
    <row r="224" spans="9:14" ht="12.75">
      <c r="I224">
        <f t="shared" si="17"/>
        <v>223</v>
      </c>
      <c r="J224">
        <f t="shared" si="18"/>
        <v>-36325.57755723246</v>
      </c>
      <c r="K224">
        <f t="shared" si="15"/>
        <v>-230.81877406158125</v>
      </c>
      <c r="L224" s="1">
        <f t="shared" si="16"/>
        <v>-38146.39633129404</v>
      </c>
      <c r="M224" s="1">
        <f>L259</f>
        <v>-109717.59866896749</v>
      </c>
      <c r="N224">
        <f t="shared" si="19"/>
        <v>258</v>
      </c>
    </row>
    <row r="225" spans="9:14" ht="12.75">
      <c r="I225">
        <f t="shared" si="17"/>
        <v>224</v>
      </c>
      <c r="J225">
        <f t="shared" si="18"/>
        <v>-38146.39633129404</v>
      </c>
      <c r="K225">
        <f t="shared" si="15"/>
        <v>-242.3885600217642</v>
      </c>
      <c r="L225" s="1">
        <f t="shared" si="16"/>
        <v>-39978.7848913158</v>
      </c>
      <c r="M225" s="1">
        <f>L258</f>
        <v>-107444.87601926176</v>
      </c>
      <c r="N225">
        <f t="shared" si="19"/>
        <v>257</v>
      </c>
    </row>
    <row r="226" spans="9:14" ht="12.75">
      <c r="I226">
        <f t="shared" si="17"/>
        <v>225</v>
      </c>
      <c r="J226">
        <f t="shared" si="18"/>
        <v>-39978.7848913158</v>
      </c>
      <c r="K226">
        <f t="shared" si="15"/>
        <v>-254.03186233023584</v>
      </c>
      <c r="L226" s="1">
        <f t="shared" si="16"/>
        <v>-41822.81675364604</v>
      </c>
      <c r="M226" s="1">
        <f>L257</f>
        <v>-105186.50344528651</v>
      </c>
      <c r="N226">
        <f t="shared" si="19"/>
        <v>256</v>
      </c>
    </row>
    <row r="227" spans="9:14" ht="12.75">
      <c r="I227">
        <f t="shared" si="17"/>
        <v>226</v>
      </c>
      <c r="J227">
        <f t="shared" si="18"/>
        <v>-41822.81675364604</v>
      </c>
      <c r="K227">
        <f t="shared" si="15"/>
        <v>-265.74914812212586</v>
      </c>
      <c r="L227" s="1">
        <f t="shared" si="16"/>
        <v>-43678.56590176816</v>
      </c>
      <c r="M227" s="1">
        <f>L256</f>
        <v>-102942.39034000109</v>
      </c>
      <c r="N227">
        <f t="shared" si="19"/>
        <v>255</v>
      </c>
    </row>
    <row r="228" spans="9:14" ht="12.75">
      <c r="I228">
        <f t="shared" si="17"/>
        <v>227</v>
      </c>
      <c r="J228">
        <f t="shared" si="18"/>
        <v>-43678.56590176816</v>
      </c>
      <c r="K228">
        <f t="shared" si="15"/>
        <v>-277.54088750081854</v>
      </c>
      <c r="L228" s="1">
        <f t="shared" si="16"/>
        <v>-45546.10678926898</v>
      </c>
      <c r="M228" s="1">
        <f>L255</f>
        <v>-100712.44666846191</v>
      </c>
      <c r="N228">
        <f t="shared" si="19"/>
        <v>254</v>
      </c>
    </row>
    <row r="229" spans="9:14" ht="12.75">
      <c r="I229">
        <f t="shared" si="17"/>
        <v>228</v>
      </c>
      <c r="J229">
        <f t="shared" si="18"/>
        <v>-45546.10678926898</v>
      </c>
      <c r="K229">
        <f t="shared" si="15"/>
        <v>-289.4075535568133</v>
      </c>
      <c r="L229" s="1">
        <f t="shared" si="16"/>
        <v>-47425.514342825794</v>
      </c>
      <c r="M229" s="1">
        <f>L254</f>
        <v>-98496.58296421016</v>
      </c>
      <c r="N229">
        <f t="shared" si="19"/>
        <v>253</v>
      </c>
    </row>
    <row r="230" spans="9:14" ht="12.75">
      <c r="I230">
        <f t="shared" si="17"/>
        <v>229</v>
      </c>
      <c r="J230">
        <f t="shared" si="18"/>
        <v>-47425.514342825794</v>
      </c>
      <c r="K230">
        <f t="shared" si="15"/>
        <v>-301.34962238670556</v>
      </c>
      <c r="L230" s="1">
        <f t="shared" si="16"/>
        <v>-49316.8639652125</v>
      </c>
      <c r="M230" s="1">
        <f>L253</f>
        <v>-96294.71032568239</v>
      </c>
      <c r="N230">
        <f t="shared" si="19"/>
        <v>252</v>
      </c>
    </row>
    <row r="231" spans="9:14" ht="12.75">
      <c r="I231">
        <f t="shared" si="17"/>
        <v>230</v>
      </c>
      <c r="J231">
        <f t="shared" si="18"/>
        <v>-49316.8639652125</v>
      </c>
      <c r="K231">
        <f t="shared" si="15"/>
        <v>-313.36757311228774</v>
      </c>
      <c r="L231" s="1">
        <f t="shared" si="16"/>
        <v>-51220.231538324784</v>
      </c>
      <c r="M231" s="1">
        <f>L252</f>
        <v>-94106.74041264372</v>
      </c>
      <c r="N231">
        <f t="shared" si="19"/>
        <v>251</v>
      </c>
    </row>
    <row r="232" spans="9:14" ht="12.75">
      <c r="I232">
        <f t="shared" si="17"/>
        <v>231</v>
      </c>
      <c r="J232">
        <f t="shared" si="18"/>
        <v>-51220.231538324784</v>
      </c>
      <c r="K232">
        <f t="shared" si="15"/>
        <v>-325.4618878997721</v>
      </c>
      <c r="L232" s="1">
        <f t="shared" si="16"/>
        <v>-53135.693426224556</v>
      </c>
      <c r="M232" s="1">
        <f>L251</f>
        <v>-91932.58544264358</v>
      </c>
      <c r="N232">
        <f t="shared" si="19"/>
        <v>250</v>
      </c>
    </row>
    <row r="233" spans="9:14" ht="12.75">
      <c r="I233">
        <f t="shared" si="17"/>
        <v>232</v>
      </c>
      <c r="J233">
        <f t="shared" si="18"/>
        <v>-53135.693426224556</v>
      </c>
      <c r="K233">
        <f t="shared" si="15"/>
        <v>-337.6330519791352</v>
      </c>
      <c r="L233" s="1">
        <f t="shared" si="16"/>
        <v>-55063.32647820369</v>
      </c>
      <c r="M233" s="1">
        <f>L250</f>
        <v>-89772.15818749389</v>
      </c>
      <c r="N233">
        <f t="shared" si="19"/>
        <v>249</v>
      </c>
    </row>
    <row r="234" spans="9:14" ht="12.75">
      <c r="I234">
        <f t="shared" si="17"/>
        <v>233</v>
      </c>
      <c r="J234">
        <f t="shared" si="18"/>
        <v>-55063.32647820369</v>
      </c>
      <c r="K234">
        <f t="shared" si="15"/>
        <v>-349.881553663586</v>
      </c>
      <c r="L234" s="1">
        <f t="shared" si="16"/>
        <v>-57003.20803186728</v>
      </c>
      <c r="M234" s="1">
        <f>L249</f>
        <v>-87625.37196976932</v>
      </c>
      <c r="N234">
        <f t="shared" si="19"/>
        <v>248</v>
      </c>
    </row>
    <row r="235" spans="9:14" ht="12.75">
      <c r="I235">
        <f t="shared" si="17"/>
        <v>234</v>
      </c>
      <c r="J235">
        <f t="shared" si="18"/>
        <v>-57003.20803186728</v>
      </c>
      <c r="K235">
        <f t="shared" si="15"/>
        <v>-362.2078843691567</v>
      </c>
      <c r="L235" s="1">
        <f t="shared" si="16"/>
        <v>-58955.41591623644</v>
      </c>
      <c r="M235" s="1">
        <f>L248</f>
        <v>-85492.14065932983</v>
      </c>
      <c r="N235">
        <f t="shared" si="19"/>
        <v>247</v>
      </c>
    </row>
    <row r="236" spans="9:14" ht="12.75">
      <c r="I236">
        <f t="shared" si="17"/>
        <v>235</v>
      </c>
      <c r="J236">
        <f t="shared" si="18"/>
        <v>-58955.41591623644</v>
      </c>
      <c r="K236">
        <f t="shared" si="15"/>
        <v>-374.612538634419</v>
      </c>
      <c r="L236" s="1">
        <f t="shared" si="16"/>
        <v>-60920.02845487086</v>
      </c>
      <c r="M236" s="1">
        <f>L247</f>
        <v>-83372.37866986507</v>
      </c>
      <c r="N236">
        <f t="shared" si="19"/>
        <v>246</v>
      </c>
    </row>
    <row r="237" spans="9:14" ht="12.75">
      <c r="I237">
        <f t="shared" si="17"/>
        <v>236</v>
      </c>
      <c r="J237">
        <f t="shared" si="18"/>
        <v>-60920.02845487086</v>
      </c>
      <c r="K237">
        <f t="shared" si="15"/>
        <v>-387.0960141403252</v>
      </c>
      <c r="L237" s="1">
        <f t="shared" si="16"/>
        <v>-62897.124469011185</v>
      </c>
      <c r="M237" s="1">
        <f>L246</f>
        <v>-81266.00095546058</v>
      </c>
      <c r="N237">
        <f t="shared" si="19"/>
        <v>245</v>
      </c>
    </row>
    <row r="238" spans="9:14" ht="12.75">
      <c r="I238">
        <f t="shared" si="17"/>
        <v>237</v>
      </c>
      <c r="J238">
        <f t="shared" si="18"/>
        <v>-62897.124469011185</v>
      </c>
      <c r="K238">
        <f t="shared" si="15"/>
        <v>-399.6588117301753</v>
      </c>
      <c r="L238" s="1">
        <f t="shared" si="16"/>
        <v>-64886.78328074136</v>
      </c>
      <c r="M238" s="1">
        <f>L245</f>
        <v>-79172.92300718575</v>
      </c>
      <c r="N238">
        <f t="shared" si="19"/>
        <v>244</v>
      </c>
    </row>
    <row r="239" spans="9:14" ht="12.75">
      <c r="I239">
        <f t="shared" si="17"/>
        <v>238</v>
      </c>
      <c r="J239">
        <f t="shared" si="18"/>
        <v>-64886.78328074136</v>
      </c>
      <c r="K239">
        <f t="shared" si="15"/>
        <v>-412.3014354297107</v>
      </c>
      <c r="L239" s="1">
        <f t="shared" si="16"/>
        <v>-66889.08471617107</v>
      </c>
      <c r="M239" s="1">
        <f>L244</f>
        <v>-77093.06084970325</v>
      </c>
      <c r="N239">
        <f t="shared" si="19"/>
        <v>243</v>
      </c>
    </row>
    <row r="240" spans="9:14" ht="12.75">
      <c r="I240">
        <f t="shared" si="17"/>
        <v>239</v>
      </c>
      <c r="J240">
        <f t="shared" si="18"/>
        <v>-66889.08471617107</v>
      </c>
      <c r="K240">
        <f t="shared" si="15"/>
        <v>-425.024392467337</v>
      </c>
      <c r="L240" s="1">
        <f t="shared" si="16"/>
        <v>-68904.10910863841</v>
      </c>
      <c r="M240" s="1">
        <f>L243</f>
        <v>-75026.33103789993</v>
      </c>
      <c r="N240">
        <f t="shared" si="19"/>
        <v>242</v>
      </c>
    </row>
    <row r="241" spans="9:14" ht="12.75">
      <c r="I241">
        <f t="shared" si="17"/>
        <v>240</v>
      </c>
      <c r="J241">
        <f t="shared" si="18"/>
        <v>-68904.10910863841</v>
      </c>
      <c r="K241">
        <f t="shared" si="15"/>
        <v>-437.82819329447324</v>
      </c>
      <c r="L241" s="1">
        <f t="shared" si="16"/>
        <v>-70931.93730193288</v>
      </c>
      <c r="M241" s="1">
        <f>L242</f>
        <v>-72972.6506535389</v>
      </c>
      <c r="N241">
        <f t="shared" si="19"/>
        <v>241</v>
      </c>
    </row>
    <row r="242" spans="9:14" ht="12.75">
      <c r="I242">
        <f t="shared" si="17"/>
        <v>241</v>
      </c>
      <c r="J242">
        <f t="shared" si="18"/>
        <v>-70931.93730193288</v>
      </c>
      <c r="K242">
        <f t="shared" si="15"/>
        <v>-450.71335160603184</v>
      </c>
      <c r="L242" s="1">
        <f t="shared" si="16"/>
        <v>-72972.6506535389</v>
      </c>
      <c r="M242" s="1">
        <f>L241</f>
        <v>-70931.93730193288</v>
      </c>
      <c r="N242">
        <f t="shared" si="19"/>
        <v>240</v>
      </c>
    </row>
    <row r="243" spans="9:14" ht="12.75">
      <c r="I243">
        <f t="shared" si="17"/>
        <v>242</v>
      </c>
      <c r="J243">
        <f t="shared" si="18"/>
        <v>-72972.6506535389</v>
      </c>
      <c r="K243">
        <f t="shared" si="15"/>
        <v>-463.6803843610285</v>
      </c>
      <c r="L243" s="1">
        <f t="shared" si="16"/>
        <v>-75026.33103789993</v>
      </c>
      <c r="M243" s="1">
        <f>L240</f>
        <v>-68904.10910863841</v>
      </c>
      <c r="N243">
        <f t="shared" si="19"/>
        <v>239</v>
      </c>
    </row>
    <row r="244" spans="9:14" ht="12.75">
      <c r="I244">
        <f t="shared" si="17"/>
        <v>243</v>
      </c>
      <c r="J244">
        <f t="shared" si="18"/>
        <v>-75026.33103789993</v>
      </c>
      <c r="K244">
        <f t="shared" si="15"/>
        <v>-476.7298118033225</v>
      </c>
      <c r="L244" s="1">
        <f t="shared" si="16"/>
        <v>-77093.06084970325</v>
      </c>
      <c r="M244" s="1">
        <f>L239</f>
        <v>-66889.08471617107</v>
      </c>
      <c r="N244">
        <f t="shared" si="19"/>
        <v>238</v>
      </c>
    </row>
    <row r="245" spans="9:14" ht="12.75">
      <c r="I245">
        <f t="shared" si="17"/>
        <v>244</v>
      </c>
      <c r="J245">
        <f t="shared" si="18"/>
        <v>-77093.06084970325</v>
      </c>
      <c r="K245">
        <f t="shared" si="15"/>
        <v>-489.8621574824894</v>
      </c>
      <c r="L245" s="1">
        <f t="shared" si="16"/>
        <v>-79172.92300718575</v>
      </c>
      <c r="M245" s="1">
        <f>L238</f>
        <v>-64886.78328074136</v>
      </c>
      <c r="N245">
        <f t="shared" si="19"/>
        <v>237</v>
      </c>
    </row>
    <row r="246" spans="9:14" ht="12.75">
      <c r="I246">
        <f t="shared" si="17"/>
        <v>245</v>
      </c>
      <c r="J246">
        <f t="shared" si="18"/>
        <v>-79172.92300718575</v>
      </c>
      <c r="K246">
        <f t="shared" si="15"/>
        <v>-503.07794827482604</v>
      </c>
      <c r="L246" s="1">
        <f t="shared" si="16"/>
        <v>-81266.00095546058</v>
      </c>
      <c r="M246" s="1">
        <f>L237</f>
        <v>-62897.124469011185</v>
      </c>
      <c r="N246">
        <f t="shared" si="19"/>
        <v>236</v>
      </c>
    </row>
    <row r="247" spans="9:14" ht="12.75">
      <c r="I247">
        <f t="shared" si="17"/>
        <v>246</v>
      </c>
      <c r="J247">
        <f t="shared" si="18"/>
        <v>-81266.00095546058</v>
      </c>
      <c r="K247">
        <f t="shared" si="15"/>
        <v>-516.3777144044891</v>
      </c>
      <c r="L247" s="1">
        <f t="shared" si="16"/>
        <v>-83372.37866986507</v>
      </c>
      <c r="M247" s="1">
        <f>L236</f>
        <v>-60920.02845487086</v>
      </c>
      <c r="N247">
        <f t="shared" si="19"/>
        <v>235</v>
      </c>
    </row>
    <row r="248" spans="9:14" ht="12.75">
      <c r="I248">
        <f t="shared" si="17"/>
        <v>247</v>
      </c>
      <c r="J248">
        <f t="shared" si="18"/>
        <v>-83372.37866986507</v>
      </c>
      <c r="K248">
        <f t="shared" si="15"/>
        <v>-529.7619894647676</v>
      </c>
      <c r="L248" s="1">
        <f t="shared" si="16"/>
        <v>-85492.14065932983</v>
      </c>
      <c r="M248" s="1">
        <f>L235</f>
        <v>-58955.41591623644</v>
      </c>
      <c r="N248">
        <f t="shared" si="19"/>
        <v>234</v>
      </c>
    </row>
    <row r="249" spans="9:14" ht="12.75">
      <c r="I249">
        <f t="shared" si="17"/>
        <v>248</v>
      </c>
      <c r="J249">
        <f t="shared" si="18"/>
        <v>-85492.14065932983</v>
      </c>
      <c r="K249">
        <f t="shared" si="15"/>
        <v>-543.2313104394916</v>
      </c>
      <c r="L249" s="1">
        <f t="shared" si="16"/>
        <v>-87625.37196976932</v>
      </c>
      <c r="M249" s="1">
        <f>L234</f>
        <v>-57003.20803186728</v>
      </c>
      <c r="N249">
        <f t="shared" si="19"/>
        <v>233</v>
      </c>
    </row>
    <row r="250" spans="9:14" ht="12.75">
      <c r="I250">
        <f t="shared" si="17"/>
        <v>249</v>
      </c>
      <c r="J250">
        <f t="shared" si="18"/>
        <v>-87625.37196976932</v>
      </c>
      <c r="K250">
        <f t="shared" si="15"/>
        <v>-556.7862177245759</v>
      </c>
      <c r="L250" s="1">
        <f t="shared" si="16"/>
        <v>-89772.15818749389</v>
      </c>
      <c r="M250" s="1">
        <f>L233</f>
        <v>-55063.32647820369</v>
      </c>
      <c r="N250">
        <f t="shared" si="19"/>
        <v>232</v>
      </c>
    </row>
    <row r="251" spans="9:14" ht="12.75">
      <c r="I251">
        <f t="shared" si="17"/>
        <v>250</v>
      </c>
      <c r="J251">
        <f t="shared" si="18"/>
        <v>-89772.15818749389</v>
      </c>
      <c r="K251">
        <f t="shared" si="15"/>
        <v>-570.4272551497007</v>
      </c>
      <c r="L251" s="1">
        <f t="shared" si="16"/>
        <v>-91932.58544264358</v>
      </c>
      <c r="M251" s="1">
        <f>L232</f>
        <v>-53135.693426224556</v>
      </c>
      <c r="N251">
        <f t="shared" si="19"/>
        <v>231</v>
      </c>
    </row>
    <row r="252" spans="9:14" ht="12.75">
      <c r="I252">
        <f t="shared" si="17"/>
        <v>251</v>
      </c>
      <c r="J252">
        <f t="shared" si="18"/>
        <v>-91932.58544264358</v>
      </c>
      <c r="K252">
        <f t="shared" si="15"/>
        <v>-584.1549700001311</v>
      </c>
      <c r="L252" s="1">
        <f t="shared" si="16"/>
        <v>-94106.74041264372</v>
      </c>
      <c r="M252" s="1">
        <f>L231</f>
        <v>-51220.231538324784</v>
      </c>
      <c r="N252">
        <f t="shared" si="19"/>
        <v>230</v>
      </c>
    </row>
    <row r="253" spans="9:14" ht="12.75">
      <c r="I253">
        <f t="shared" si="17"/>
        <v>252</v>
      </c>
      <c r="J253">
        <f t="shared" si="18"/>
        <v>-94106.74041264372</v>
      </c>
      <c r="K253">
        <f t="shared" si="15"/>
        <v>-597.9699130386736</v>
      </c>
      <c r="L253" s="1">
        <f t="shared" si="16"/>
        <v>-96294.71032568239</v>
      </c>
      <c r="M253" s="1">
        <f>L230</f>
        <v>-49316.8639652125</v>
      </c>
      <c r="N253">
        <f t="shared" si="19"/>
        <v>229</v>
      </c>
    </row>
    <row r="254" spans="9:14" ht="12.75">
      <c r="I254">
        <f t="shared" si="17"/>
        <v>253</v>
      </c>
      <c r="J254">
        <f t="shared" si="18"/>
        <v>-96294.71032568239</v>
      </c>
      <c r="K254">
        <f t="shared" si="15"/>
        <v>-611.8726385277736</v>
      </c>
      <c r="L254" s="1">
        <f t="shared" si="16"/>
        <v>-98496.58296421016</v>
      </c>
      <c r="M254" s="1">
        <f>L229</f>
        <v>-47425.514342825794</v>
      </c>
      <c r="N254">
        <f t="shared" si="19"/>
        <v>228</v>
      </c>
    </row>
    <row r="255" spans="9:14" ht="12.75">
      <c r="I255">
        <f t="shared" si="17"/>
        <v>254</v>
      </c>
      <c r="J255">
        <f t="shared" si="18"/>
        <v>-98496.58296421016</v>
      </c>
      <c r="K255">
        <f t="shared" si="15"/>
        <v>-625.863704251752</v>
      </c>
      <c r="L255" s="1">
        <f t="shared" si="16"/>
        <v>-100712.44666846191</v>
      </c>
      <c r="M255" s="1">
        <f>L228</f>
        <v>-45546.10678926898</v>
      </c>
      <c r="N255">
        <f t="shared" si="19"/>
        <v>227</v>
      </c>
    </row>
    <row r="256" spans="9:14" ht="12.75">
      <c r="I256">
        <f t="shared" si="17"/>
        <v>255</v>
      </c>
      <c r="J256">
        <f t="shared" si="18"/>
        <v>-100712.44666846191</v>
      </c>
      <c r="K256">
        <f t="shared" si="15"/>
        <v>-639.9436715391851</v>
      </c>
      <c r="L256" s="1">
        <f t="shared" si="16"/>
        <v>-102942.39034000109</v>
      </c>
      <c r="M256" s="1">
        <f>L227</f>
        <v>-43678.56590176816</v>
      </c>
      <c r="N256">
        <f t="shared" si="19"/>
        <v>226</v>
      </c>
    </row>
    <row r="257" spans="9:14" ht="12.75">
      <c r="I257">
        <f t="shared" si="17"/>
        <v>256</v>
      </c>
      <c r="J257">
        <f t="shared" si="18"/>
        <v>-102942.39034000109</v>
      </c>
      <c r="K257">
        <f t="shared" si="15"/>
        <v>-654.1131052854236</v>
      </c>
      <c r="L257" s="1">
        <f t="shared" si="16"/>
        <v>-105186.50344528651</v>
      </c>
      <c r="M257" s="1">
        <f>L226</f>
        <v>-41822.81675364604</v>
      </c>
      <c r="N257">
        <f t="shared" si="19"/>
        <v>225</v>
      </c>
    </row>
    <row r="258" spans="9:14" ht="12.75">
      <c r="I258">
        <f t="shared" si="17"/>
        <v>257</v>
      </c>
      <c r="J258">
        <f t="shared" si="18"/>
        <v>-105186.50344528651</v>
      </c>
      <c r="K258">
        <f t="shared" si="15"/>
        <v>-668.372573975258</v>
      </c>
      <c r="L258" s="1">
        <f t="shared" si="16"/>
        <v>-107444.87601926176</v>
      </c>
      <c r="M258" s="1">
        <f>L225</f>
        <v>-39978.7848913158</v>
      </c>
      <c r="N258">
        <f t="shared" si="19"/>
        <v>224</v>
      </c>
    </row>
    <row r="259" spans="9:14" ht="12.75">
      <c r="I259">
        <f t="shared" si="17"/>
        <v>258</v>
      </c>
      <c r="J259">
        <f t="shared" si="18"/>
        <v>-107444.87601926176</v>
      </c>
      <c r="K259">
        <f aca="true" t="shared" si="20" ref="K259:K322">J259*$D$17/12</f>
        <v>-682.7226497057258</v>
      </c>
      <c r="L259" s="1">
        <f aca="true" t="shared" si="21" ref="L259:L322">J259+K259-$D$18</f>
        <v>-109717.59866896749</v>
      </c>
      <c r="M259" s="1">
        <f>L224</f>
        <v>-38146.39633129404</v>
      </c>
      <c r="N259">
        <f t="shared" si="19"/>
        <v>223</v>
      </c>
    </row>
    <row r="260" spans="9:14" ht="12.75">
      <c r="I260">
        <f aca="true" t="shared" si="22" ref="I260:I323">I259+1</f>
        <v>259</v>
      </c>
      <c r="J260">
        <f aca="true" t="shared" si="23" ref="J260:J323">+L259</f>
        <v>-109717.59866896749</v>
      </c>
      <c r="K260">
        <f t="shared" si="20"/>
        <v>-697.1639082090642</v>
      </c>
      <c r="L260" s="1">
        <f t="shared" si="21"/>
        <v>-112004.76257717656</v>
      </c>
      <c r="M260" s="1">
        <f>L223</f>
        <v>-36325.57755723246</v>
      </c>
      <c r="N260">
        <f aca="true" t="shared" si="24" ref="N260:N323">N259-1</f>
        <v>222</v>
      </c>
    </row>
    <row r="261" spans="9:14" ht="12.75">
      <c r="I261">
        <f t="shared" si="22"/>
        <v>260</v>
      </c>
      <c r="J261">
        <f t="shared" si="23"/>
        <v>-112004.76257717656</v>
      </c>
      <c r="K261">
        <f t="shared" si="20"/>
        <v>-711.6969288758095</v>
      </c>
      <c r="L261" s="1">
        <f t="shared" si="21"/>
        <v>-114306.45950605237</v>
      </c>
      <c r="M261" s="1">
        <f>L222</f>
        <v>-34516.255516968384</v>
      </c>
      <c r="N261">
        <f t="shared" si="24"/>
        <v>221</v>
      </c>
    </row>
    <row r="262" spans="9:14" ht="12.75">
      <c r="I262">
        <f t="shared" si="22"/>
        <v>261</v>
      </c>
      <c r="J262">
        <f t="shared" si="23"/>
        <v>-114306.45950605237</v>
      </c>
      <c r="K262">
        <f t="shared" si="20"/>
        <v>-726.322294778041</v>
      </c>
      <c r="L262" s="1">
        <f t="shared" si="21"/>
        <v>-116622.78180083042</v>
      </c>
      <c r="M262" s="1">
        <f>L221</f>
        <v>-32718.35761959388</v>
      </c>
      <c r="N262">
        <f t="shared" si="24"/>
        <v>220</v>
      </c>
    </row>
    <row r="263" spans="9:14" ht="12.75">
      <c r="I263">
        <f t="shared" si="22"/>
        <v>262</v>
      </c>
      <c r="J263">
        <f t="shared" si="23"/>
        <v>-116622.78180083042</v>
      </c>
      <c r="K263">
        <f t="shared" si="20"/>
        <v>-741.0405926927766</v>
      </c>
      <c r="L263" s="1">
        <f t="shared" si="21"/>
        <v>-118953.8223935232</v>
      </c>
      <c r="M263" s="1">
        <f>L220</f>
        <v>-30931.811732543345</v>
      </c>
      <c r="N263">
        <f t="shared" si="24"/>
        <v>219</v>
      </c>
    </row>
    <row r="264" spans="9:14" ht="12.75">
      <c r="I264">
        <f t="shared" si="22"/>
        <v>263</v>
      </c>
      <c r="J264">
        <f t="shared" si="23"/>
        <v>-118953.8223935232</v>
      </c>
      <c r="K264">
        <f t="shared" si="20"/>
        <v>-755.852413125512</v>
      </c>
      <c r="L264" s="1">
        <f t="shared" si="21"/>
        <v>-121299.6748066487</v>
      </c>
      <c r="M264" s="1">
        <f>L219</f>
        <v>-29156.546178699526</v>
      </c>
      <c r="N264">
        <f t="shared" si="24"/>
        <v>218</v>
      </c>
    </row>
    <row r="265" spans="9:14" ht="12.75">
      <c r="I265">
        <f t="shared" si="22"/>
        <v>264</v>
      </c>
      <c r="J265">
        <f t="shared" si="23"/>
        <v>-121299.6748066487</v>
      </c>
      <c r="K265">
        <f t="shared" si="20"/>
        <v>-770.7583503339137</v>
      </c>
      <c r="L265" s="1">
        <f t="shared" si="21"/>
        <v>-123660.43315698262</v>
      </c>
      <c r="M265" s="1">
        <f>L218</f>
        <v>-27392.4897335178</v>
      </c>
      <c r="N265">
        <f t="shared" si="24"/>
        <v>217</v>
      </c>
    </row>
    <row r="266" spans="9:14" ht="12.75">
      <c r="I266">
        <f t="shared" si="22"/>
        <v>265</v>
      </c>
      <c r="J266">
        <f t="shared" si="23"/>
        <v>-123660.43315698262</v>
      </c>
      <c r="K266">
        <f t="shared" si="20"/>
        <v>-785.7590023516603</v>
      </c>
      <c r="L266" s="1">
        <f t="shared" si="21"/>
        <v>-126036.19215933427</v>
      </c>
      <c r="M266" s="1">
        <f>L217</f>
        <v>-25639.5716221686</v>
      </c>
      <c r="N266">
        <f t="shared" si="24"/>
        <v>216</v>
      </c>
    </row>
    <row r="267" spans="9:14" ht="12.75">
      <c r="I267">
        <f t="shared" si="22"/>
        <v>266</v>
      </c>
      <c r="J267">
        <f t="shared" si="23"/>
        <v>-126036.19215933427</v>
      </c>
      <c r="K267">
        <f t="shared" si="20"/>
        <v>-800.8549710124365</v>
      </c>
      <c r="L267" s="1">
        <f t="shared" si="21"/>
        <v>-128427.0471303467</v>
      </c>
      <c r="M267" s="1">
        <f>L216</f>
        <v>-23897.72151669792</v>
      </c>
      <c r="N267">
        <f t="shared" si="24"/>
        <v>215</v>
      </c>
    </row>
    <row r="268" spans="9:14" ht="12.75">
      <c r="I268">
        <f t="shared" si="22"/>
        <v>267</v>
      </c>
      <c r="J268">
        <f t="shared" si="23"/>
        <v>-128427.0471303467</v>
      </c>
      <c r="K268">
        <f t="shared" si="20"/>
        <v>-816.0468619740781</v>
      </c>
      <c r="L268" s="1">
        <f t="shared" si="21"/>
        <v>-130833.09399232078</v>
      </c>
      <c r="M268" s="1">
        <f>L215</f>
        <v>-22166.869533205674</v>
      </c>
      <c r="N268">
        <f t="shared" si="24"/>
        <v>214</v>
      </c>
    </row>
    <row r="269" spans="9:14" ht="12.75">
      <c r="I269">
        <f t="shared" si="22"/>
        <v>268</v>
      </c>
      <c r="J269">
        <f t="shared" si="23"/>
        <v>-130833.09399232078</v>
      </c>
      <c r="K269">
        <f t="shared" si="20"/>
        <v>-831.3352847428715</v>
      </c>
      <c r="L269" s="1">
        <f t="shared" si="21"/>
        <v>-133254.42927706364</v>
      </c>
      <c r="M269" s="1">
        <f>L214</f>
        <v>-20446.94622904197</v>
      </c>
      <c r="N269">
        <f t="shared" si="24"/>
        <v>213</v>
      </c>
    </row>
    <row r="270" spans="9:14" ht="12.75">
      <c r="I270">
        <f t="shared" si="22"/>
        <v>269</v>
      </c>
      <c r="J270">
        <f t="shared" si="23"/>
        <v>-133254.42927706364</v>
      </c>
      <c r="K270">
        <f t="shared" si="20"/>
        <v>-846.7208526980085</v>
      </c>
      <c r="L270" s="1">
        <f t="shared" si="21"/>
        <v>-135691.15012976163</v>
      </c>
      <c r="M270" s="1">
        <f>L213</f>
        <v>-18737.882600021003</v>
      </c>
      <c r="N270">
        <f t="shared" si="24"/>
        <v>212</v>
      </c>
    </row>
    <row r="271" spans="9:14" ht="12.75">
      <c r="I271">
        <f t="shared" si="22"/>
        <v>270</v>
      </c>
      <c r="J271">
        <f t="shared" si="23"/>
        <v>-135691.15012976163</v>
      </c>
      <c r="K271">
        <f t="shared" si="20"/>
        <v>-862.2041831161937</v>
      </c>
      <c r="L271" s="1">
        <f t="shared" si="21"/>
        <v>-138143.35431287784</v>
      </c>
      <c r="M271" s="1">
        <f>L212</f>
        <v>-17039.610077652585</v>
      </c>
      <c r="N271">
        <f t="shared" si="24"/>
        <v>211</v>
      </c>
    </row>
    <row r="272" spans="9:14" ht="12.75">
      <c r="I272">
        <f t="shared" si="22"/>
        <v>271</v>
      </c>
      <c r="J272">
        <f t="shared" si="23"/>
        <v>-138143.35431287784</v>
      </c>
      <c r="K272">
        <f t="shared" si="20"/>
        <v>-877.7858971964112</v>
      </c>
      <c r="L272" s="1">
        <f t="shared" si="21"/>
        <v>-140611.14021007426</v>
      </c>
      <c r="M272" s="1">
        <f>L211</f>
        <v>-15352.060526391142</v>
      </c>
      <c r="N272">
        <f t="shared" si="24"/>
        <v>210</v>
      </c>
    </row>
    <row r="273" spans="9:14" ht="12.75">
      <c r="I273">
        <f t="shared" si="22"/>
        <v>272</v>
      </c>
      <c r="J273">
        <f t="shared" si="23"/>
        <v>-140611.14021007426</v>
      </c>
      <c r="K273">
        <f t="shared" si="20"/>
        <v>-893.4666200848468</v>
      </c>
      <c r="L273" s="1">
        <f t="shared" si="21"/>
        <v>-143094.60683015911</v>
      </c>
      <c r="M273" s="1">
        <f>L210</f>
        <v>-13675.166240902077</v>
      </c>
      <c r="N273">
        <f t="shared" si="24"/>
        <v>209</v>
      </c>
    </row>
    <row r="274" spans="9:14" ht="12.75">
      <c r="I274">
        <f t="shared" si="22"/>
        <v>273</v>
      </c>
      <c r="J274">
        <f t="shared" si="23"/>
        <v>-143094.60683015911</v>
      </c>
      <c r="K274">
        <f t="shared" si="20"/>
        <v>-909.2469808999693</v>
      </c>
      <c r="L274" s="1">
        <f t="shared" si="21"/>
        <v>-145593.8538110591</v>
      </c>
      <c r="M274" s="1">
        <f>L209</f>
        <v>-12008.859943345404</v>
      </c>
      <c r="N274">
        <f t="shared" si="24"/>
        <v>208</v>
      </c>
    </row>
    <row r="275" spans="9:14" ht="12.75">
      <c r="I275">
        <f t="shared" si="22"/>
        <v>274</v>
      </c>
      <c r="J275">
        <f t="shared" si="23"/>
        <v>-145593.8538110591</v>
      </c>
      <c r="K275">
        <f t="shared" si="20"/>
        <v>-925.1276127577712</v>
      </c>
      <c r="L275" s="1">
        <f t="shared" si="21"/>
        <v>-148108.98142381685</v>
      </c>
      <c r="M275" s="1">
        <f>L208</f>
        <v>-10353.074780676521</v>
      </c>
      <c r="N275">
        <f t="shared" si="24"/>
        <v>207</v>
      </c>
    </row>
    <row r="276" spans="9:14" ht="12.75">
      <c r="I276">
        <f t="shared" si="22"/>
        <v>275</v>
      </c>
      <c r="J276">
        <f t="shared" si="23"/>
        <v>-148108.98142381685</v>
      </c>
      <c r="K276">
        <f t="shared" si="20"/>
        <v>-941.1091527971695</v>
      </c>
      <c r="L276" s="1">
        <f t="shared" si="21"/>
        <v>-150640.09057661402</v>
      </c>
      <c r="M276" s="1">
        <f>L207</f>
        <v>-8707.74432196404</v>
      </c>
      <c r="N276">
        <f t="shared" si="24"/>
        <v>206</v>
      </c>
    </row>
    <row r="277" spans="9:14" ht="12.75">
      <c r="I277">
        <f t="shared" si="22"/>
        <v>276</v>
      </c>
      <c r="J277">
        <f t="shared" si="23"/>
        <v>-150640.09057661402</v>
      </c>
      <c r="K277">
        <f t="shared" si="20"/>
        <v>-957.1922422055682</v>
      </c>
      <c r="L277" s="1">
        <f t="shared" si="21"/>
        <v>-153187.2828188196</v>
      </c>
      <c r="M277" s="1">
        <f>L206</f>
        <v>-7072.80255572454</v>
      </c>
      <c r="N277">
        <f t="shared" si="24"/>
        <v>205</v>
      </c>
    </row>
    <row r="278" spans="9:14" ht="12.75">
      <c r="I278">
        <f t="shared" si="22"/>
        <v>277</v>
      </c>
      <c r="J278">
        <f t="shared" si="23"/>
        <v>-153187.2828188196</v>
      </c>
      <c r="K278">
        <f t="shared" si="20"/>
        <v>-973.3775262445829</v>
      </c>
      <c r="L278" s="1">
        <f t="shared" si="21"/>
        <v>-155750.66034506419</v>
      </c>
      <c r="M278" s="1">
        <f>L205</f>
        <v>-5448.183887274152</v>
      </c>
      <c r="N278">
        <f t="shared" si="24"/>
        <v>204</v>
      </c>
    </row>
    <row r="279" spans="9:14" ht="12.75">
      <c r="I279">
        <f t="shared" si="22"/>
        <v>278</v>
      </c>
      <c r="J279">
        <f t="shared" si="23"/>
        <v>-155750.66034506419</v>
      </c>
      <c r="K279">
        <f t="shared" si="20"/>
        <v>-989.6656542759287</v>
      </c>
      <c r="L279" s="1">
        <f t="shared" si="21"/>
        <v>-158330.3259993401</v>
      </c>
      <c r="M279" s="1">
        <f>L204</f>
        <v>-3833.82313609687</v>
      </c>
      <c r="N279">
        <f t="shared" si="24"/>
        <v>203</v>
      </c>
    </row>
    <row r="280" spans="9:14" ht="12.75">
      <c r="I280">
        <f t="shared" si="22"/>
        <v>279</v>
      </c>
      <c r="J280">
        <f t="shared" si="23"/>
        <v>-158330.3259993401</v>
      </c>
      <c r="K280">
        <f t="shared" si="20"/>
        <v>-1006.0572797874735</v>
      </c>
      <c r="L280" s="1">
        <f t="shared" si="21"/>
        <v>-160926.38327912756</v>
      </c>
      <c r="M280" s="1">
        <f>L203</f>
        <v>-2229.6555332294743</v>
      </c>
      <c r="N280">
        <f t="shared" si="24"/>
        <v>202</v>
      </c>
    </row>
    <row r="281" spans="9:14" ht="12.75">
      <c r="I281">
        <f t="shared" si="22"/>
        <v>280</v>
      </c>
      <c r="J281">
        <f t="shared" si="23"/>
        <v>-160926.38327912756</v>
      </c>
      <c r="K281">
        <f t="shared" si="20"/>
        <v>-1022.5530604194564</v>
      </c>
      <c r="L281" s="1">
        <f t="shared" si="21"/>
        <v>-163538.936339547</v>
      </c>
      <c r="M281" s="1">
        <f>L202</f>
        <v>-635.6167186629701</v>
      </c>
      <c r="N281">
        <f t="shared" si="24"/>
        <v>201</v>
      </c>
    </row>
    <row r="282" spans="9:14" ht="12.75">
      <c r="I282">
        <f t="shared" si="22"/>
        <v>281</v>
      </c>
      <c r="J282">
        <f t="shared" si="23"/>
        <v>-163538.936339547</v>
      </c>
      <c r="K282">
        <f t="shared" si="20"/>
        <v>-1039.1536579908716</v>
      </c>
      <c r="L282" s="1">
        <f t="shared" si="21"/>
        <v>-166168.0899975379</v>
      </c>
      <c r="M282" s="1">
        <f>L201</f>
        <v>948.3572612395701</v>
      </c>
      <c r="N282">
        <f t="shared" si="24"/>
        <v>200</v>
      </c>
    </row>
    <row r="283" spans="9:14" ht="12.75">
      <c r="I283">
        <f t="shared" si="22"/>
        <v>282</v>
      </c>
      <c r="J283">
        <f t="shared" si="23"/>
        <v>-166168.0899975379</v>
      </c>
      <c r="K283">
        <f t="shared" si="20"/>
        <v>-1055.859738526022</v>
      </c>
      <c r="L283" s="1">
        <f t="shared" si="21"/>
        <v>-168813.94973606392</v>
      </c>
      <c r="M283" s="1">
        <f>L200</f>
        <v>2522.3299563088576</v>
      </c>
      <c r="N283">
        <f t="shared" si="24"/>
        <v>199</v>
      </c>
    </row>
    <row r="284" spans="9:14" ht="12.75">
      <c r="I284">
        <f t="shared" si="22"/>
        <v>283</v>
      </c>
      <c r="J284">
        <f t="shared" si="23"/>
        <v>-168813.94973606392</v>
      </c>
      <c r="K284">
        <f t="shared" si="20"/>
        <v>-1072.6719722812395</v>
      </c>
      <c r="L284" s="1">
        <f t="shared" si="21"/>
        <v>-171476.62170834516</v>
      </c>
      <c r="M284" s="1">
        <f>L199</f>
        <v>4086.3645151190385</v>
      </c>
      <c r="N284">
        <f t="shared" si="24"/>
        <v>198</v>
      </c>
    </row>
    <row r="285" spans="9:14" ht="12.75">
      <c r="I285">
        <f t="shared" si="22"/>
        <v>284</v>
      </c>
      <c r="J285">
        <f t="shared" si="23"/>
        <v>-171476.62170834516</v>
      </c>
      <c r="K285">
        <f t="shared" si="20"/>
        <v>-1089.5910337717767</v>
      </c>
      <c r="L285" s="1">
        <f t="shared" si="21"/>
        <v>-174156.21274211694</v>
      </c>
      <c r="M285" s="1">
        <f>L198</f>
        <v>5640.523687521248</v>
      </c>
      <c r="N285">
        <f t="shared" si="24"/>
        <v>197</v>
      </c>
    </row>
    <row r="286" spans="9:14" ht="12.75">
      <c r="I286">
        <f t="shared" si="22"/>
        <v>285</v>
      </c>
      <c r="J286">
        <f t="shared" si="23"/>
        <v>-174156.21274211694</v>
      </c>
      <c r="K286">
        <f t="shared" si="20"/>
        <v>-1106.617601798868</v>
      </c>
      <c r="L286" s="1">
        <f t="shared" si="21"/>
        <v>-176852.83034391582</v>
      </c>
      <c r="M286" s="1">
        <f>L197</f>
        <v>7184.869827161161</v>
      </c>
      <c r="N286">
        <f t="shared" si="24"/>
        <v>196</v>
      </c>
    </row>
    <row r="287" spans="9:14" ht="12.75">
      <c r="I287">
        <f t="shared" si="22"/>
        <v>286</v>
      </c>
      <c r="J287">
        <f t="shared" si="23"/>
        <v>-176852.83034391582</v>
      </c>
      <c r="K287">
        <f t="shared" si="20"/>
        <v>-1123.752359476965</v>
      </c>
      <c r="L287" s="1">
        <f t="shared" si="21"/>
        <v>-179566.58270339278</v>
      </c>
      <c r="M287" s="1">
        <f>L196</f>
        <v>8719.46489398066</v>
      </c>
      <c r="N287">
        <f t="shared" si="24"/>
        <v>195</v>
      </c>
    </row>
    <row r="288" spans="9:14" ht="12.75">
      <c r="I288">
        <f t="shared" si="22"/>
        <v>287</v>
      </c>
      <c r="J288">
        <f t="shared" si="23"/>
        <v>-179566.58270339278</v>
      </c>
      <c r="K288">
        <f t="shared" si="20"/>
        <v>-1140.9959942611415</v>
      </c>
      <c r="L288" s="1">
        <f t="shared" si="21"/>
        <v>-182297.57869765392</v>
      </c>
      <c r="M288" s="1">
        <f>L195</f>
        <v>10244.370456703688</v>
      </c>
      <c r="N288">
        <f t="shared" si="24"/>
        <v>194</v>
      </c>
    </row>
    <row r="289" spans="9:14" ht="12.75">
      <c r="I289">
        <f t="shared" si="22"/>
        <v>288</v>
      </c>
      <c r="J289">
        <f t="shared" si="23"/>
        <v>-182297.57869765392</v>
      </c>
      <c r="K289">
        <f t="shared" si="20"/>
        <v>-1158.349197974676</v>
      </c>
      <c r="L289" s="1">
        <f t="shared" si="21"/>
        <v>-185045.9278956286</v>
      </c>
      <c r="M289" s="1">
        <f>L194</f>
        <v>11759.647695306428</v>
      </c>
      <c r="N289">
        <f t="shared" si="24"/>
        <v>193</v>
      </c>
    </row>
    <row r="290" spans="9:14" ht="12.75">
      <c r="I290">
        <f t="shared" si="22"/>
        <v>289</v>
      </c>
      <c r="J290">
        <f t="shared" si="23"/>
        <v>-185045.9278956286</v>
      </c>
      <c r="K290">
        <f t="shared" si="20"/>
        <v>-1175.8126668368068</v>
      </c>
      <c r="L290" s="1">
        <f t="shared" si="21"/>
        <v>-187811.74056246542</v>
      </c>
      <c r="M290" s="1">
        <f>L193</f>
        <v>13265.357403471868</v>
      </c>
      <c r="N290">
        <f t="shared" si="24"/>
        <v>192</v>
      </c>
    </row>
    <row r="291" spans="9:14" ht="12.75">
      <c r="I291">
        <f t="shared" si="22"/>
        <v>290</v>
      </c>
      <c r="J291">
        <f t="shared" si="23"/>
        <v>-187811.74056246542</v>
      </c>
      <c r="K291">
        <f t="shared" si="20"/>
        <v>-1193.3871014906656</v>
      </c>
      <c r="L291" s="1">
        <f t="shared" si="21"/>
        <v>-190595.12766395608</v>
      </c>
      <c r="M291" s="1">
        <f>L192</f>
        <v>14761.559991028871</v>
      </c>
      <c r="N291">
        <f t="shared" si="24"/>
        <v>191</v>
      </c>
    </row>
    <row r="292" spans="9:14" ht="12.75">
      <c r="I292">
        <f t="shared" si="22"/>
        <v>291</v>
      </c>
      <c r="J292">
        <f t="shared" si="23"/>
        <v>-190595.12766395608</v>
      </c>
      <c r="K292">
        <f t="shared" si="20"/>
        <v>-1211.0732070313877</v>
      </c>
      <c r="L292" s="1">
        <f t="shared" si="21"/>
        <v>-193396.20087098746</v>
      </c>
      <c r="M292" s="1">
        <f>L191</f>
        <v>16248.315486375857</v>
      </c>
      <c r="N292">
        <f t="shared" si="24"/>
        <v>190</v>
      </c>
    </row>
    <row r="293" spans="9:14" ht="12.75">
      <c r="I293">
        <f t="shared" si="22"/>
        <v>292</v>
      </c>
      <c r="J293">
        <f t="shared" si="23"/>
        <v>-193396.20087098746</v>
      </c>
      <c r="K293">
        <f t="shared" si="20"/>
        <v>-1228.8716930343994</v>
      </c>
      <c r="L293" s="1">
        <f t="shared" si="21"/>
        <v>-196215.07256402186</v>
      </c>
      <c r="M293" s="1">
        <f>L190</f>
        <v>17725.683538889167</v>
      </c>
      <c r="N293">
        <f t="shared" si="24"/>
        <v>189</v>
      </c>
    </row>
    <row r="294" spans="9:14" ht="12.75">
      <c r="I294">
        <f t="shared" si="22"/>
        <v>293</v>
      </c>
      <c r="J294">
        <f t="shared" si="23"/>
        <v>-196215.07256402186</v>
      </c>
      <c r="K294">
        <f t="shared" si="20"/>
        <v>-1246.783273583889</v>
      </c>
      <c r="L294" s="1">
        <f t="shared" si="21"/>
        <v>-199051.85583760575</v>
      </c>
      <c r="M294" s="1">
        <f>L189</f>
        <v>19193.72342131622</v>
      </c>
      <c r="N294">
        <f t="shared" si="24"/>
        <v>188</v>
      </c>
    </row>
    <row r="295" spans="9:14" ht="12.75">
      <c r="I295">
        <f t="shared" si="22"/>
        <v>294</v>
      </c>
      <c r="J295">
        <f t="shared" si="23"/>
        <v>-199051.85583760575</v>
      </c>
      <c r="K295">
        <f t="shared" si="20"/>
        <v>-1264.8086673014532</v>
      </c>
      <c r="L295" s="1">
        <f t="shared" si="21"/>
        <v>-201906.6645049072</v>
      </c>
      <c r="M295" s="1">
        <f>L188</f>
        <v>20652.494032153576</v>
      </c>
      <c r="N295">
        <f t="shared" si="24"/>
        <v>187</v>
      </c>
    </row>
    <row r="296" spans="9:14" ht="12.75">
      <c r="I296">
        <f t="shared" si="22"/>
        <v>295</v>
      </c>
      <c r="J296">
        <f t="shared" si="23"/>
        <v>-201906.6645049072</v>
      </c>
      <c r="K296">
        <f t="shared" si="20"/>
        <v>-1282.9485973749313</v>
      </c>
      <c r="L296" s="1">
        <f t="shared" si="21"/>
        <v>-204779.61310228214</v>
      </c>
      <c r="M296" s="1">
        <f>L187</f>
        <v>22102.05389800997</v>
      </c>
      <c r="N296">
        <f t="shared" si="24"/>
        <v>186</v>
      </c>
    </row>
    <row r="297" spans="9:14" ht="12.75">
      <c r="I297">
        <f t="shared" si="22"/>
        <v>296</v>
      </c>
      <c r="J297">
        <f t="shared" si="23"/>
        <v>-204779.61310228214</v>
      </c>
      <c r="K297">
        <f t="shared" si="20"/>
        <v>-1301.2037915874178</v>
      </c>
      <c r="L297" s="1">
        <f t="shared" si="21"/>
        <v>-207670.81689386955</v>
      </c>
      <c r="M297" s="1">
        <f>L186</f>
        <v>23542.461175954428</v>
      </c>
      <c r="N297">
        <f t="shared" si="24"/>
        <v>185</v>
      </c>
    </row>
    <row r="298" spans="9:14" ht="12.75">
      <c r="I298">
        <f t="shared" si="22"/>
        <v>297</v>
      </c>
      <c r="J298">
        <f t="shared" si="23"/>
        <v>-207670.81689386955</v>
      </c>
      <c r="K298">
        <f t="shared" si="20"/>
        <v>-1319.5749823464628</v>
      </c>
      <c r="L298" s="1">
        <f t="shared" si="21"/>
        <v>-210580.39187621602</v>
      </c>
      <c r="M298" s="1">
        <f>L185</f>
        <v>24973.77365584955</v>
      </c>
      <c r="N298">
        <f t="shared" si="24"/>
        <v>184</v>
      </c>
    </row>
    <row r="299" spans="9:14" ht="12.75">
      <c r="I299">
        <f t="shared" si="22"/>
        <v>298</v>
      </c>
      <c r="J299">
        <f t="shared" si="23"/>
        <v>-210580.39187621602</v>
      </c>
      <c r="K299">
        <f t="shared" si="20"/>
        <v>-1338.062906713456</v>
      </c>
      <c r="L299" s="1">
        <f t="shared" si="21"/>
        <v>-213508.45478292948</v>
      </c>
      <c r="M299" s="1">
        <f>L184</f>
        <v>26396.04876267008</v>
      </c>
      <c r="N299">
        <f t="shared" si="24"/>
        <v>183</v>
      </c>
    </row>
    <row r="300" spans="9:14" ht="12.75">
      <c r="I300">
        <f t="shared" si="22"/>
        <v>299</v>
      </c>
      <c r="J300">
        <f t="shared" si="23"/>
        <v>-213508.45478292948</v>
      </c>
      <c r="K300">
        <f t="shared" si="20"/>
        <v>-1356.6683064331976</v>
      </c>
      <c r="L300" s="1">
        <f t="shared" si="21"/>
        <v>-216455.12308936266</v>
      </c>
      <c r="M300" s="1">
        <f>L183</f>
        <v>27809.34355880683</v>
      </c>
      <c r="N300">
        <f t="shared" si="24"/>
        <v>182</v>
      </c>
    </row>
    <row r="301" spans="9:14" ht="12.75">
      <c r="I301">
        <f t="shared" si="22"/>
        <v>300</v>
      </c>
      <c r="J301">
        <f t="shared" si="23"/>
        <v>-216455.12308936266</v>
      </c>
      <c r="K301">
        <f t="shared" si="20"/>
        <v>-1375.3919279636584</v>
      </c>
      <c r="L301" s="1">
        <f t="shared" si="21"/>
        <v>-219420.5150173263</v>
      </c>
      <c r="M301" s="1">
        <f>L182</f>
        <v>29213.71474635603</v>
      </c>
      <c r="N301">
        <f t="shared" si="24"/>
        <v>181</v>
      </c>
    </row>
    <row r="302" spans="9:14" ht="12.75">
      <c r="I302">
        <f t="shared" si="22"/>
        <v>301</v>
      </c>
      <c r="J302">
        <f t="shared" si="23"/>
        <v>-219420.5150173263</v>
      </c>
      <c r="K302">
        <f t="shared" si="20"/>
        <v>-1394.2345225059278</v>
      </c>
      <c r="L302" s="1">
        <f t="shared" si="21"/>
        <v>-222404.74953983224</v>
      </c>
      <c r="M302" s="1">
        <f>L181</f>
        <v>30609.218669394253</v>
      </c>
      <c r="N302">
        <f t="shared" si="24"/>
        <v>180</v>
      </c>
    </row>
    <row r="303" spans="9:14" ht="12.75">
      <c r="I303">
        <f t="shared" si="22"/>
        <v>302</v>
      </c>
      <c r="J303">
        <f t="shared" si="23"/>
        <v>-222404.74953983224</v>
      </c>
      <c r="K303">
        <f t="shared" si="20"/>
        <v>-1413.1968460343505</v>
      </c>
      <c r="L303" s="1">
        <f t="shared" si="21"/>
        <v>-225407.94638586658</v>
      </c>
      <c r="M303" s="1">
        <f>L180</f>
        <v>31995.911316238984</v>
      </c>
      <c r="N303">
        <f t="shared" si="24"/>
        <v>179</v>
      </c>
    </row>
    <row r="304" spans="9:14" ht="12.75">
      <c r="I304">
        <f t="shared" si="22"/>
        <v>303</v>
      </c>
      <c r="J304">
        <f t="shared" si="23"/>
        <v>-225407.94638586658</v>
      </c>
      <c r="K304">
        <f t="shared" si="20"/>
        <v>-1432.2796593268606</v>
      </c>
      <c r="L304" s="1">
        <f t="shared" si="21"/>
        <v>-228430.22604519344</v>
      </c>
      <c r="M304" s="1">
        <f>L179</f>
        <v>33373.84832169488</v>
      </c>
      <c r="N304">
        <f t="shared" si="24"/>
        <v>178</v>
      </c>
    </row>
    <row r="305" spans="9:14" ht="12.75">
      <c r="I305">
        <f t="shared" si="22"/>
        <v>304</v>
      </c>
      <c r="J305">
        <f t="shared" si="23"/>
        <v>-228430.22604519344</v>
      </c>
      <c r="K305">
        <f t="shared" si="20"/>
        <v>-1451.4837279955</v>
      </c>
      <c r="L305" s="1">
        <f t="shared" si="21"/>
        <v>-231471.70977318895</v>
      </c>
      <c r="M305" s="1">
        <f>L178</f>
        <v>34743.084969285876</v>
      </c>
      <c r="N305">
        <f t="shared" si="24"/>
        <v>177</v>
      </c>
    </row>
    <row r="306" spans="9:14" ht="12.75">
      <c r="I306">
        <f t="shared" si="22"/>
        <v>305</v>
      </c>
      <c r="J306">
        <f t="shared" si="23"/>
        <v>-231471.70977318895</v>
      </c>
      <c r="K306">
        <f t="shared" si="20"/>
        <v>-1470.8098225171382</v>
      </c>
      <c r="L306" s="1">
        <f t="shared" si="21"/>
        <v>-234532.51959570608</v>
      </c>
      <c r="M306" s="1">
        <f>L177</f>
        <v>36103.676193473184</v>
      </c>
      <c r="N306">
        <f t="shared" si="24"/>
        <v>176</v>
      </c>
    </row>
    <row r="307" spans="9:14" ht="12.75">
      <c r="I307">
        <f t="shared" si="22"/>
        <v>306</v>
      </c>
      <c r="J307">
        <f t="shared" si="23"/>
        <v>-234532.51959570608</v>
      </c>
      <c r="K307">
        <f t="shared" si="20"/>
        <v>-1490.2587182643822</v>
      </c>
      <c r="L307" s="1">
        <f t="shared" si="21"/>
        <v>-237612.77831397046</v>
      </c>
      <c r="M307" s="1">
        <f>L176</f>
        <v>37455.67658185928</v>
      </c>
      <c r="N307">
        <f t="shared" si="24"/>
        <v>175</v>
      </c>
    </row>
    <row r="308" spans="9:14" ht="12.75">
      <c r="I308">
        <f t="shared" si="22"/>
        <v>307</v>
      </c>
      <c r="J308">
        <f t="shared" si="23"/>
        <v>-237612.77831397046</v>
      </c>
      <c r="K308">
        <f t="shared" si="20"/>
        <v>-1509.8311955366871</v>
      </c>
      <c r="L308" s="1">
        <f t="shared" si="21"/>
        <v>-240712.60950950714</v>
      </c>
      <c r="M308" s="1">
        <f>L175</f>
        <v>38799.140377378026</v>
      </c>
      <c r="N308">
        <f t="shared" si="24"/>
        <v>174</v>
      </c>
    </row>
    <row r="309" spans="9:14" ht="12.75">
      <c r="I309">
        <f t="shared" si="22"/>
        <v>308</v>
      </c>
      <c r="J309">
        <f t="shared" si="23"/>
        <v>-240712.60950950714</v>
      </c>
      <c r="K309">
        <f t="shared" si="20"/>
        <v>-1529.5280395916598</v>
      </c>
      <c r="L309" s="1">
        <f t="shared" si="21"/>
        <v>-243832.13754909878</v>
      </c>
      <c r="M309" s="1">
        <f>L174</f>
        <v>40134.121480470865</v>
      </c>
      <c r="N309">
        <f t="shared" si="24"/>
        <v>173</v>
      </c>
    </row>
    <row r="310" spans="9:14" ht="12.75">
      <c r="I310">
        <f t="shared" si="22"/>
        <v>309</v>
      </c>
      <c r="J310">
        <f t="shared" si="23"/>
        <v>-243832.13754909878</v>
      </c>
      <c r="K310">
        <f t="shared" si="20"/>
        <v>-1549.3500406765652</v>
      </c>
      <c r="L310" s="1">
        <f t="shared" si="21"/>
        <v>-246971.48758977535</v>
      </c>
      <c r="M310" s="1">
        <f>L173</f>
        <v>41460.673451249386</v>
      </c>
      <c r="N310">
        <f t="shared" si="24"/>
        <v>172</v>
      </c>
    </row>
    <row r="311" spans="9:14" ht="12.75">
      <c r="I311">
        <f t="shared" si="22"/>
        <v>310</v>
      </c>
      <c r="J311">
        <f t="shared" si="23"/>
        <v>-246971.48758977535</v>
      </c>
      <c r="K311">
        <f t="shared" si="20"/>
        <v>-1569.2979940600308</v>
      </c>
      <c r="L311" s="1">
        <f t="shared" si="21"/>
        <v>-250130.7855838354</v>
      </c>
      <c r="M311" s="1">
        <f>L172</f>
        <v>42778.84951164415</v>
      </c>
      <c r="N311">
        <f t="shared" si="24"/>
        <v>171</v>
      </c>
    </row>
    <row r="312" spans="9:14" ht="12.75">
      <c r="I312">
        <f t="shared" si="22"/>
        <v>311</v>
      </c>
      <c r="J312">
        <f t="shared" si="23"/>
        <v>-250130.7855838354</v>
      </c>
      <c r="K312">
        <f t="shared" si="20"/>
        <v>-1589.372700063954</v>
      </c>
      <c r="L312" s="1">
        <f t="shared" si="21"/>
        <v>-253310.15828389933</v>
      </c>
      <c r="M312" s="1">
        <f>L171</f>
        <v>44088.702547539986</v>
      </c>
      <c r="N312">
        <f t="shared" si="24"/>
        <v>170</v>
      </c>
    </row>
    <row r="313" spans="9:14" ht="12.75">
      <c r="I313">
        <f t="shared" si="22"/>
        <v>312</v>
      </c>
      <c r="J313">
        <f t="shared" si="23"/>
        <v>-253310.15828389933</v>
      </c>
      <c r="K313">
        <f t="shared" si="20"/>
        <v>-1609.5749640956103</v>
      </c>
      <c r="L313" s="1">
        <f t="shared" si="21"/>
        <v>-256509.73324799494</v>
      </c>
      <c r="M313" s="1">
        <f>L170</f>
        <v>45390.28511089782</v>
      </c>
      <c r="N313">
        <f t="shared" si="24"/>
        <v>169</v>
      </c>
    </row>
    <row r="314" spans="9:14" ht="12.75">
      <c r="I314">
        <f t="shared" si="22"/>
        <v>313</v>
      </c>
      <c r="J314">
        <f t="shared" si="23"/>
        <v>-256509.73324799494</v>
      </c>
      <c r="K314">
        <f t="shared" si="20"/>
        <v>-1629.9055966799679</v>
      </c>
      <c r="L314" s="1">
        <f t="shared" si="21"/>
        <v>-259729.63884467492</v>
      </c>
      <c r="M314" s="1">
        <f>L169</f>
        <v>46683.64942186307</v>
      </c>
      <c r="N314">
        <f t="shared" si="24"/>
        <v>168</v>
      </c>
    </row>
    <row r="315" spans="9:14" ht="12.75">
      <c r="I315">
        <f t="shared" si="22"/>
        <v>314</v>
      </c>
      <c r="J315">
        <f t="shared" si="23"/>
        <v>-259729.63884467492</v>
      </c>
      <c r="K315">
        <f t="shared" si="20"/>
        <v>-1650.365413492205</v>
      </c>
      <c r="L315" s="1">
        <f t="shared" si="21"/>
        <v>-262970.0042581671</v>
      </c>
      <c r="M315" s="1">
        <f>L168</f>
        <v>47968.84737086073</v>
      </c>
      <c r="N315">
        <f t="shared" si="24"/>
        <v>167</v>
      </c>
    </row>
    <row r="316" spans="9:14" ht="12.75">
      <c r="I316">
        <f t="shared" si="22"/>
        <v>315</v>
      </c>
      <c r="J316">
        <f t="shared" si="23"/>
        <v>-262970.0042581671</v>
      </c>
      <c r="K316">
        <f t="shared" si="20"/>
        <v>-1670.9552353904367</v>
      </c>
      <c r="L316" s="1">
        <f t="shared" si="21"/>
        <v>-266230.9594935576</v>
      </c>
      <c r="M316" s="1">
        <f>L167</f>
        <v>49245.930520677255</v>
      </c>
      <c r="N316">
        <f t="shared" si="24"/>
        <v>166</v>
      </c>
    </row>
    <row r="317" spans="9:14" ht="12.75">
      <c r="I317">
        <f t="shared" si="22"/>
        <v>316</v>
      </c>
      <c r="J317">
        <f t="shared" si="23"/>
        <v>-266230.9594935576</v>
      </c>
      <c r="K317">
        <f t="shared" si="20"/>
        <v>-1691.6758884486471</v>
      </c>
      <c r="L317" s="1">
        <f t="shared" si="21"/>
        <v>-269512.63538200624</v>
      </c>
      <c r="M317" s="1">
        <f>L166</f>
        <v>50514.95010852931</v>
      </c>
      <c r="N317">
        <f t="shared" si="24"/>
        <v>165</v>
      </c>
    </row>
    <row r="318" spans="9:14" ht="12.75">
      <c r="I318">
        <f t="shared" si="22"/>
        <v>317</v>
      </c>
      <c r="J318">
        <f t="shared" si="23"/>
        <v>-269512.63538200624</v>
      </c>
      <c r="K318">
        <f t="shared" si="20"/>
        <v>-1712.5282039898311</v>
      </c>
      <c r="L318" s="1">
        <f t="shared" si="21"/>
        <v>-272815.1635859961</v>
      </c>
      <c r="M318" s="1">
        <f>L165</f>
        <v>51775.95704811938</v>
      </c>
      <c r="N318">
        <f t="shared" si="24"/>
        <v>164</v>
      </c>
    </row>
    <row r="319" spans="9:14" ht="12.75">
      <c r="I319">
        <f t="shared" si="22"/>
        <v>318</v>
      </c>
      <c r="J319">
        <f t="shared" si="23"/>
        <v>-272815.1635859961</v>
      </c>
      <c r="K319">
        <f t="shared" si="20"/>
        <v>-1733.51301861935</v>
      </c>
      <c r="L319" s="1">
        <f t="shared" si="21"/>
        <v>-276138.6766046154</v>
      </c>
      <c r="M319" s="1">
        <f>L164</f>
        <v>53029.001931678504</v>
      </c>
      <c r="N319">
        <f t="shared" si="24"/>
        <v>163</v>
      </c>
    </row>
    <row r="320" spans="9:14" ht="12.75">
      <c r="I320">
        <f t="shared" si="22"/>
        <v>319</v>
      </c>
      <c r="J320">
        <f t="shared" si="23"/>
        <v>-276138.6766046154</v>
      </c>
      <c r="K320">
        <f t="shared" si="20"/>
        <v>-1754.6311742584937</v>
      </c>
      <c r="L320" s="1">
        <f t="shared" si="21"/>
        <v>-279483.3077788739</v>
      </c>
      <c r="M320" s="1">
        <f>L163</f>
        <v>54274.135031996026</v>
      </c>
      <c r="N320">
        <f t="shared" si="24"/>
        <v>162</v>
      </c>
    </row>
    <row r="321" spans="9:14" ht="12.75">
      <c r="I321">
        <f t="shared" si="22"/>
        <v>320</v>
      </c>
      <c r="J321">
        <f t="shared" si="23"/>
        <v>-279483.3077788739</v>
      </c>
      <c r="K321">
        <f t="shared" si="20"/>
        <v>-1775.8835181782613</v>
      </c>
      <c r="L321" s="1">
        <f t="shared" si="21"/>
        <v>-282849.19129705214</v>
      </c>
      <c r="M321" s="1">
        <f>L162</f>
        <v>55511.40630443658</v>
      </c>
      <c r="N321">
        <f t="shared" si="24"/>
        <v>161</v>
      </c>
    </row>
    <row r="322" spans="9:14" ht="12.75">
      <c r="I322">
        <f t="shared" si="22"/>
        <v>321</v>
      </c>
      <c r="J322">
        <f t="shared" si="23"/>
        <v>-282849.19129705214</v>
      </c>
      <c r="K322">
        <f t="shared" si="20"/>
        <v>-1797.270903033352</v>
      </c>
      <c r="L322" s="1">
        <f t="shared" si="21"/>
        <v>-286236.4622000855</v>
      </c>
      <c r="M322" s="1">
        <f>L161</f>
        <v>56740.86538894433</v>
      </c>
      <c r="N322">
        <f t="shared" si="24"/>
        <v>160</v>
      </c>
    </row>
    <row r="323" spans="9:14" ht="12.75">
      <c r="I323">
        <f t="shared" si="22"/>
        <v>322</v>
      </c>
      <c r="J323">
        <f t="shared" si="23"/>
        <v>-286236.4622000855</v>
      </c>
      <c r="K323">
        <f aca="true" t="shared" si="25" ref="K323:K386">J323*$D$17/12</f>
        <v>-1818.7941868963765</v>
      </c>
      <c r="L323" s="1">
        <f aca="true" t="shared" si="26" ref="L323:L386">J323+K323-$D$18</f>
        <v>-289645.25638698187</v>
      </c>
      <c r="M323" s="1">
        <f>L160</f>
        <v>57962.56161203453</v>
      </c>
      <c r="N323">
        <f t="shared" si="24"/>
        <v>159</v>
      </c>
    </row>
    <row r="324" spans="9:14" ht="12.75">
      <c r="I324">
        <f aca="true" t="shared" si="27" ref="I324:I387">I323+1</f>
        <v>323</v>
      </c>
      <c r="J324">
        <f aca="true" t="shared" si="28" ref="J324:J387">+L323</f>
        <v>-289645.25638698187</v>
      </c>
      <c r="K324">
        <f t="shared" si="25"/>
        <v>-1840.4542332922804</v>
      </c>
      <c r="L324" s="1">
        <f t="shared" si="26"/>
        <v>-293075.7106202741</v>
      </c>
      <c r="M324" s="1">
        <f>L159</f>
        <v>59176.54398877254</v>
      </c>
      <c r="N324">
        <f aca="true" t="shared" si="29" ref="N324:N387">N323-1</f>
        <v>158</v>
      </c>
    </row>
    <row r="325" spans="9:14" ht="12.75">
      <c r="I325">
        <f t="shared" si="27"/>
        <v>324</v>
      </c>
      <c r="J325">
        <f t="shared" si="28"/>
        <v>-293075.7106202741</v>
      </c>
      <c r="K325">
        <f t="shared" si="25"/>
        <v>-1862.251911232992</v>
      </c>
      <c r="L325" s="1">
        <f t="shared" si="26"/>
        <v>-296527.96253150713</v>
      </c>
      <c r="M325" s="1">
        <f>L158</f>
        <v>60382.861224740336</v>
      </c>
      <c r="N325">
        <f t="shared" si="29"/>
        <v>157</v>
      </c>
    </row>
    <row r="326" spans="9:14" ht="12.75">
      <c r="I326">
        <f t="shared" si="27"/>
        <v>325</v>
      </c>
      <c r="J326">
        <f t="shared" si="28"/>
        <v>-296527.96253150713</v>
      </c>
      <c r="K326">
        <f t="shared" si="25"/>
        <v>-1884.188095252285</v>
      </c>
      <c r="L326" s="1">
        <f t="shared" si="26"/>
        <v>-300002.1506267594</v>
      </c>
      <c r="M326" s="1">
        <f>L157</f>
        <v>61581.561717990604</v>
      </c>
      <c r="N326">
        <f t="shared" si="29"/>
        <v>156</v>
      </c>
    </row>
    <row r="327" spans="9:14" ht="12.75">
      <c r="I327">
        <f t="shared" si="27"/>
        <v>326</v>
      </c>
      <c r="J327">
        <f t="shared" si="28"/>
        <v>-300002.1506267594</v>
      </c>
      <c r="K327">
        <f t="shared" si="25"/>
        <v>-1906.263665440867</v>
      </c>
      <c r="L327" s="1">
        <f t="shared" si="26"/>
        <v>-303498.41429220024</v>
      </c>
      <c r="M327" s="1">
        <f>L156</f>
        <v>62772.69356098849</v>
      </c>
      <c r="N327">
        <f t="shared" si="29"/>
        <v>155</v>
      </c>
    </row>
    <row r="328" spans="9:14" ht="12.75">
      <c r="I328">
        <f t="shared" si="27"/>
        <v>327</v>
      </c>
      <c r="J328">
        <f t="shared" si="28"/>
        <v>-303498.41429220024</v>
      </c>
      <c r="K328">
        <f t="shared" si="25"/>
        <v>-1928.479507481689</v>
      </c>
      <c r="L328" s="1">
        <f t="shared" si="26"/>
        <v>-307016.8937996819</v>
      </c>
      <c r="M328" s="1">
        <f>L155</f>
        <v>63956.3045425411</v>
      </c>
      <c r="N328">
        <f t="shared" si="29"/>
        <v>154</v>
      </c>
    </row>
    <row r="329" spans="9:14" ht="12.75">
      <c r="I329">
        <f t="shared" si="27"/>
        <v>328</v>
      </c>
      <c r="J329">
        <f t="shared" si="28"/>
        <v>-307016.8937996819</v>
      </c>
      <c r="K329">
        <f t="shared" si="25"/>
        <v>-1950.8365126854787</v>
      </c>
      <c r="L329" s="1">
        <f t="shared" si="26"/>
        <v>-310557.7303123674</v>
      </c>
      <c r="M329" s="1">
        <f>L154</f>
        <v>65132.442149714785</v>
      </c>
      <c r="N329">
        <f t="shared" si="29"/>
        <v>153</v>
      </c>
    </row>
    <row r="330" spans="9:14" ht="12.75">
      <c r="I330">
        <f t="shared" si="27"/>
        <v>329</v>
      </c>
      <c r="J330">
        <f t="shared" si="28"/>
        <v>-310557.7303123674</v>
      </c>
      <c r="K330">
        <f t="shared" si="25"/>
        <v>-1973.335578026501</v>
      </c>
      <c r="L330" s="1">
        <f t="shared" si="26"/>
        <v>-314121.06589039386</v>
      </c>
      <c r="M330" s="1">
        <f>L153</f>
        <v>66301.15356974039</v>
      </c>
      <c r="N330">
        <f t="shared" si="29"/>
        <v>152</v>
      </c>
    </row>
    <row r="331" spans="9:14" ht="12.75">
      <c r="I331">
        <f t="shared" si="27"/>
        <v>330</v>
      </c>
      <c r="J331">
        <f t="shared" si="28"/>
        <v>-314121.06589039386</v>
      </c>
      <c r="K331">
        <f t="shared" si="25"/>
        <v>-1995.9776061785442</v>
      </c>
      <c r="L331" s="1">
        <f t="shared" si="26"/>
        <v>-317707.0434965724</v>
      </c>
      <c r="M331" s="1">
        <f>L152</f>
        <v>67462.4856919064</v>
      </c>
      <c r="N331">
        <f t="shared" si="29"/>
        <v>151</v>
      </c>
    </row>
    <row r="332" spans="9:14" ht="12.75">
      <c r="I332">
        <f t="shared" si="27"/>
        <v>331</v>
      </c>
      <c r="J332">
        <f t="shared" si="28"/>
        <v>-317707.0434965724</v>
      </c>
      <c r="K332">
        <f t="shared" si="25"/>
        <v>-2018.763505551137</v>
      </c>
      <c r="L332" s="1">
        <f t="shared" si="26"/>
        <v>-321315.80700212356</v>
      </c>
      <c r="M332" s="1">
        <f>L151</f>
        <v>68616.48510944017</v>
      </c>
      <c r="N332">
        <f t="shared" si="29"/>
        <v>150</v>
      </c>
    </row>
    <row r="333" spans="9:14" ht="12.75">
      <c r="I333">
        <f t="shared" si="27"/>
        <v>332</v>
      </c>
      <c r="J333">
        <f t="shared" si="28"/>
        <v>-321315.80700212356</v>
      </c>
      <c r="K333">
        <f t="shared" si="25"/>
        <v>-2041.6941903259933</v>
      </c>
      <c r="L333" s="1">
        <f t="shared" si="26"/>
        <v>-324947.50119244953</v>
      </c>
      <c r="M333" s="1">
        <f>L150</f>
        <v>69763.19812137725</v>
      </c>
      <c r="N333">
        <f t="shared" si="29"/>
        <v>149</v>
      </c>
    </row>
    <row r="334" spans="9:14" ht="12.75">
      <c r="I334">
        <f t="shared" si="27"/>
        <v>333</v>
      </c>
      <c r="J334">
        <f t="shared" si="28"/>
        <v>-324947.50119244953</v>
      </c>
      <c r="K334">
        <f t="shared" si="25"/>
        <v>-2064.77058049369</v>
      </c>
      <c r="L334" s="1">
        <f t="shared" si="26"/>
        <v>-328602.2717729432</v>
      </c>
      <c r="M334" s="1">
        <f>L149</f>
        <v>70902.67073441896</v>
      </c>
      <c r="N334">
        <f t="shared" si="29"/>
        <v>148</v>
      </c>
    </row>
    <row r="335" spans="9:14" ht="12.75">
      <c r="I335">
        <f t="shared" si="27"/>
        <v>334</v>
      </c>
      <c r="J335">
        <f t="shared" si="28"/>
        <v>-328602.2717729432</v>
      </c>
      <c r="K335">
        <f t="shared" si="25"/>
        <v>-2087.9936018905764</v>
      </c>
      <c r="L335" s="1">
        <f t="shared" si="26"/>
        <v>-332280.2653748338</v>
      </c>
      <c r="M335" s="1">
        <f>L148</f>
        <v>72034.94866477819</v>
      </c>
      <c r="N335">
        <f t="shared" si="29"/>
        <v>147</v>
      </c>
    </row>
    <row r="336" spans="9:14" ht="12.75">
      <c r="I336">
        <f t="shared" si="27"/>
        <v>335</v>
      </c>
      <c r="J336">
        <f t="shared" si="28"/>
        <v>-332280.2653748338</v>
      </c>
      <c r="K336">
        <f t="shared" si="25"/>
        <v>-2111.364186235923</v>
      </c>
      <c r="L336" s="1">
        <f t="shared" si="26"/>
        <v>-335981.6295610697</v>
      </c>
      <c r="M336" s="1">
        <f>L147</f>
        <v>73160.07734001352</v>
      </c>
      <c r="N336">
        <f t="shared" si="29"/>
        <v>146</v>
      </c>
    </row>
    <row r="337" spans="9:14" ht="12.75">
      <c r="I337">
        <f t="shared" si="27"/>
        <v>336</v>
      </c>
      <c r="J337">
        <f t="shared" si="28"/>
        <v>-335981.6295610697</v>
      </c>
      <c r="K337">
        <f t="shared" si="25"/>
        <v>-2134.883271169297</v>
      </c>
      <c r="L337" s="1">
        <f t="shared" si="26"/>
        <v>-339706.51283223904</v>
      </c>
      <c r="M337" s="1">
        <f>L146</f>
        <v>74278.10190085186</v>
      </c>
      <c r="N337">
        <f t="shared" si="29"/>
        <v>145</v>
      </c>
    </row>
    <row r="338" spans="9:14" ht="12.75">
      <c r="I338">
        <f t="shared" si="27"/>
        <v>337</v>
      </c>
      <c r="J338">
        <f t="shared" si="28"/>
        <v>-339706.51283223904</v>
      </c>
      <c r="K338">
        <f t="shared" si="25"/>
        <v>-2158.5518002881854</v>
      </c>
      <c r="L338" s="1">
        <f t="shared" si="26"/>
        <v>-343455.06463252724</v>
      </c>
      <c r="M338" s="1">
        <f>L145</f>
        <v>75389.06720299947</v>
      </c>
      <c r="N338">
        <f t="shared" si="29"/>
        <v>144</v>
      </c>
    </row>
    <row r="339" spans="9:14" ht="12.75">
      <c r="I339">
        <f t="shared" si="27"/>
        <v>338</v>
      </c>
      <c r="J339">
        <f t="shared" si="28"/>
        <v>-343455.06463252724</v>
      </c>
      <c r="K339">
        <f t="shared" si="25"/>
        <v>-2182.3707231858502</v>
      </c>
      <c r="L339" s="1">
        <f t="shared" si="26"/>
        <v>-347227.43535571307</v>
      </c>
      <c r="M339" s="1">
        <f>L144</f>
        <v>76493.01781894162</v>
      </c>
      <c r="N339">
        <f t="shared" si="29"/>
        <v>143</v>
      </c>
    </row>
    <row r="340" spans="9:14" ht="12.75">
      <c r="I340">
        <f t="shared" si="27"/>
        <v>339</v>
      </c>
      <c r="J340">
        <f t="shared" si="28"/>
        <v>-347227.43535571307</v>
      </c>
      <c r="K340">
        <f t="shared" si="25"/>
        <v>-2206.340995489427</v>
      </c>
      <c r="L340" s="1">
        <f t="shared" si="26"/>
        <v>-351023.7763512025</v>
      </c>
      <c r="M340" s="1">
        <f>L143</f>
        <v>77589.99803973082</v>
      </c>
      <c r="N340">
        <f t="shared" si="29"/>
        <v>142</v>
      </c>
    </row>
    <row r="341" spans="9:14" ht="12.75">
      <c r="I341">
        <f t="shared" si="27"/>
        <v>340</v>
      </c>
      <c r="J341">
        <f t="shared" si="28"/>
        <v>-351023.7763512025</v>
      </c>
      <c r="K341">
        <f t="shared" si="25"/>
        <v>-2230.463578898266</v>
      </c>
      <c r="L341" s="1">
        <f t="shared" si="26"/>
        <v>-354844.2399301008</v>
      </c>
      <c r="M341" s="1">
        <f>L142</f>
        <v>78680.05187676389</v>
      </c>
      <c r="N341">
        <f t="shared" si="29"/>
        <v>141</v>
      </c>
    </row>
    <row r="342" spans="9:14" ht="12.75">
      <c r="I342">
        <f t="shared" si="27"/>
        <v>341</v>
      </c>
      <c r="J342">
        <f t="shared" si="28"/>
        <v>-354844.2399301008</v>
      </c>
      <c r="K342">
        <f t="shared" si="25"/>
        <v>-2254.7394412225153</v>
      </c>
      <c r="L342" s="1">
        <f t="shared" si="26"/>
        <v>-358688.9793713233</v>
      </c>
      <c r="M342" s="1">
        <f>L141</f>
        <v>79763.2230635476</v>
      </c>
      <c r="N342">
        <f t="shared" si="29"/>
        <v>140</v>
      </c>
    </row>
    <row r="343" spans="9:14" ht="12.75">
      <c r="I343">
        <f t="shared" si="27"/>
        <v>342</v>
      </c>
      <c r="J343">
        <f t="shared" si="28"/>
        <v>-358688.9793713233</v>
      </c>
      <c r="K343">
        <f t="shared" si="25"/>
        <v>-2279.1695564219503</v>
      </c>
      <c r="L343" s="1">
        <f t="shared" si="26"/>
        <v>-362558.14892774523</v>
      </c>
      <c r="M343" s="1">
        <f>L140</f>
        <v>80839.55505745337</v>
      </c>
      <c r="N343">
        <f t="shared" si="29"/>
        <v>139</v>
      </c>
    </row>
    <row r="344" spans="9:14" ht="12.75">
      <c r="I344">
        <f t="shared" si="27"/>
        <v>343</v>
      </c>
      <c r="J344">
        <f t="shared" si="28"/>
        <v>-362558.14892774523</v>
      </c>
      <c r="K344">
        <f t="shared" si="25"/>
        <v>-2303.7549046450476</v>
      </c>
      <c r="L344" s="1">
        <f t="shared" si="26"/>
        <v>-366451.90383239026</v>
      </c>
      <c r="M344" s="1">
        <f>L139</f>
        <v>81909.09104146075</v>
      </c>
      <c r="N344">
        <f t="shared" si="29"/>
        <v>138</v>
      </c>
    </row>
    <row r="345" spans="9:14" ht="12.75">
      <c r="I345">
        <f t="shared" si="27"/>
        <v>344</v>
      </c>
      <c r="J345">
        <f t="shared" si="28"/>
        <v>-366451.90383239026</v>
      </c>
      <c r="K345">
        <f t="shared" si="25"/>
        <v>-2328.496472268313</v>
      </c>
      <c r="L345" s="1">
        <f t="shared" si="26"/>
        <v>-370370.4003046586</v>
      </c>
      <c r="M345" s="1">
        <f>L138</f>
        <v>82971.87392588999</v>
      </c>
      <c r="N345">
        <f t="shared" si="29"/>
        <v>137</v>
      </c>
    </row>
    <row r="346" spans="9:14" ht="12.75">
      <c r="I346">
        <f t="shared" si="27"/>
        <v>345</v>
      </c>
      <c r="J346">
        <f t="shared" si="28"/>
        <v>-370370.4003046586</v>
      </c>
      <c r="K346">
        <f t="shared" si="25"/>
        <v>-2353.3952519358513</v>
      </c>
      <c r="L346" s="1">
        <f t="shared" si="26"/>
        <v>-374313.79555659444</v>
      </c>
      <c r="M346" s="1">
        <f>L137</f>
        <v>84027.94635012357</v>
      </c>
      <c r="N346">
        <f t="shared" si="29"/>
        <v>136</v>
      </c>
    </row>
    <row r="347" spans="9:14" ht="12.75">
      <c r="I347">
        <f t="shared" si="27"/>
        <v>346</v>
      </c>
      <c r="J347">
        <f t="shared" si="28"/>
        <v>-374313.79555659444</v>
      </c>
      <c r="K347">
        <f t="shared" si="25"/>
        <v>-2378.452242599194</v>
      </c>
      <c r="L347" s="1">
        <f t="shared" si="26"/>
        <v>-378282.24779919366</v>
      </c>
      <c r="M347" s="1">
        <f>L136</f>
        <v>85077.35068431697</v>
      </c>
      <c r="N347">
        <f t="shared" si="29"/>
        <v>135</v>
      </c>
    </row>
    <row r="348" spans="9:14" ht="12.75">
      <c r="I348">
        <f t="shared" si="27"/>
        <v>347</v>
      </c>
      <c r="J348">
        <f t="shared" si="28"/>
        <v>-378282.24779919366</v>
      </c>
      <c r="K348">
        <f t="shared" si="25"/>
        <v>-2403.6684495573763</v>
      </c>
      <c r="L348" s="1">
        <f t="shared" si="26"/>
        <v>-382275.91624875105</v>
      </c>
      <c r="M348" s="1">
        <f>L135</f>
        <v>86120.12903109854</v>
      </c>
      <c r="N348">
        <f t="shared" si="29"/>
        <v>134</v>
      </c>
    </row>
    <row r="349" spans="9:14" ht="12.75">
      <c r="I349">
        <f t="shared" si="27"/>
        <v>348</v>
      </c>
      <c r="J349">
        <f t="shared" si="28"/>
        <v>-382275.91624875105</v>
      </c>
      <c r="K349">
        <f t="shared" si="25"/>
        <v>-2429.044884497272</v>
      </c>
      <c r="L349" s="1">
        <f t="shared" si="26"/>
        <v>-386294.96113324835</v>
      </c>
      <c r="M349" s="1">
        <f>L134</f>
        <v>87156.32322725866</v>
      </c>
      <c r="N349">
        <f t="shared" si="29"/>
        <v>133</v>
      </c>
    </row>
    <row r="350" spans="9:14" ht="12.75">
      <c r="I350">
        <f t="shared" si="27"/>
        <v>349</v>
      </c>
      <c r="J350">
        <f t="shared" si="28"/>
        <v>-386294.96113324835</v>
      </c>
      <c r="K350">
        <f t="shared" si="25"/>
        <v>-2454.582565534182</v>
      </c>
      <c r="L350" s="1">
        <f t="shared" si="26"/>
        <v>-390339.5436987825</v>
      </c>
      <c r="M350" s="1">
        <f>L133</f>
        <v>88185.97484542834</v>
      </c>
      <c r="N350">
        <f t="shared" si="29"/>
        <v>132</v>
      </c>
    </row>
    <row r="351" spans="9:14" ht="12.75">
      <c r="I351">
        <f t="shared" si="27"/>
        <v>350</v>
      </c>
      <c r="J351">
        <f t="shared" si="28"/>
        <v>-390339.5436987825</v>
      </c>
      <c r="K351">
        <f t="shared" si="25"/>
        <v>-2480.2825172526805</v>
      </c>
      <c r="L351" s="1">
        <f t="shared" si="26"/>
        <v>-394409.8262160352</v>
      </c>
      <c r="M351" s="1">
        <f>L132</f>
        <v>89209.12519574704</v>
      </c>
      <c r="N351">
        <f t="shared" si="29"/>
        <v>131</v>
      </c>
    </row>
    <row r="352" spans="9:14" ht="12.75">
      <c r="I352">
        <f t="shared" si="27"/>
        <v>351</v>
      </c>
      <c r="J352">
        <f t="shared" si="28"/>
        <v>-394409.8262160352</v>
      </c>
      <c r="K352">
        <f t="shared" si="25"/>
        <v>-2506.1457707477234</v>
      </c>
      <c r="L352" s="1">
        <f t="shared" si="26"/>
        <v>-398505.9719867829</v>
      </c>
      <c r="M352" s="1">
        <f>L131</f>
        <v>90225.81532752009</v>
      </c>
      <c r="N352">
        <f t="shared" si="29"/>
        <v>130</v>
      </c>
    </row>
    <row r="353" spans="9:14" ht="12.75">
      <c r="I353">
        <f t="shared" si="27"/>
        <v>352</v>
      </c>
      <c r="J353">
        <f t="shared" si="28"/>
        <v>-398505.9719867829</v>
      </c>
      <c r="K353">
        <f t="shared" si="25"/>
        <v>-2532.1733636660165</v>
      </c>
      <c r="L353" s="1">
        <f t="shared" si="26"/>
        <v>-402628.1453504489</v>
      </c>
      <c r="M353" s="1">
        <f>L130</f>
        <v>91236.08603086563</v>
      </c>
      <c r="N353">
        <f t="shared" si="29"/>
        <v>129</v>
      </c>
    </row>
    <row r="354" spans="9:14" ht="12.75">
      <c r="I354">
        <f t="shared" si="27"/>
        <v>353</v>
      </c>
      <c r="J354">
        <f t="shared" si="28"/>
        <v>-402628.1453504489</v>
      </c>
      <c r="K354">
        <f t="shared" si="25"/>
        <v>-2558.366340247644</v>
      </c>
      <c r="L354" s="1">
        <f t="shared" si="26"/>
        <v>-406776.5116906965</v>
      </c>
      <c r="M354" s="1">
        <f>L129</f>
        <v>92239.9778383511</v>
      </c>
      <c r="N354">
        <f t="shared" si="29"/>
        <v>128</v>
      </c>
    </row>
    <row r="355" spans="9:14" ht="12.75">
      <c r="I355">
        <f t="shared" si="27"/>
        <v>354</v>
      </c>
      <c r="J355">
        <f t="shared" si="28"/>
        <v>-406776.5116906965</v>
      </c>
      <c r="K355">
        <f t="shared" si="25"/>
        <v>-2584.7257513679674</v>
      </c>
      <c r="L355" s="1">
        <f t="shared" si="26"/>
        <v>-410951.2374420645</v>
      </c>
      <c r="M355" s="1">
        <f>L128</f>
        <v>93237.53102661946</v>
      </c>
      <c r="N355">
        <f t="shared" si="29"/>
        <v>127</v>
      </c>
    </row>
    <row r="356" spans="9:14" ht="12.75">
      <c r="I356">
        <f t="shared" si="27"/>
        <v>355</v>
      </c>
      <c r="J356">
        <f t="shared" si="28"/>
        <v>-410951.2374420645</v>
      </c>
      <c r="K356">
        <f t="shared" si="25"/>
        <v>-2611.252654579785</v>
      </c>
      <c r="L356" s="1">
        <f t="shared" si="26"/>
        <v>-415152.49009664427</v>
      </c>
      <c r="M356" s="1">
        <f>L127</f>
        <v>94228.78561800504</v>
      </c>
      <c r="N356">
        <f t="shared" si="29"/>
        <v>126</v>
      </c>
    </row>
    <row r="357" spans="9:14" ht="12.75">
      <c r="I357">
        <f t="shared" si="27"/>
        <v>356</v>
      </c>
      <c r="J357">
        <f t="shared" si="28"/>
        <v>-415152.49009664427</v>
      </c>
      <c r="K357">
        <f t="shared" si="25"/>
        <v>-2637.9481141557603</v>
      </c>
      <c r="L357" s="1">
        <f t="shared" si="26"/>
        <v>-419380.4382108</v>
      </c>
      <c r="M357" s="1">
        <f>L126</f>
        <v>95213.78138213936</v>
      </c>
      <c r="N357">
        <f t="shared" si="29"/>
        <v>125</v>
      </c>
    </row>
    <row r="358" spans="9:14" ht="12.75">
      <c r="I358">
        <f t="shared" si="27"/>
        <v>357</v>
      </c>
      <c r="J358">
        <f t="shared" si="28"/>
        <v>-419380.4382108</v>
      </c>
      <c r="K358">
        <f t="shared" si="25"/>
        <v>-2664.813201131125</v>
      </c>
      <c r="L358" s="1">
        <f t="shared" si="26"/>
        <v>-423635.2514119311</v>
      </c>
      <c r="M358" s="1">
        <f>L125</f>
        <v>96192.55783754661</v>
      </c>
      <c r="N358">
        <f t="shared" si="29"/>
        <v>124</v>
      </c>
    </row>
    <row r="359" spans="9:14" ht="12.75">
      <c r="I359">
        <f t="shared" si="27"/>
        <v>358</v>
      </c>
      <c r="J359">
        <f t="shared" si="28"/>
        <v>-423635.2514119311</v>
      </c>
      <c r="K359">
        <f t="shared" si="25"/>
        <v>-2691.848993346646</v>
      </c>
      <c r="L359" s="1">
        <f t="shared" si="26"/>
        <v>-427917.10040527774</v>
      </c>
      <c r="M359" s="1">
        <f>L124</f>
        <v>97165.15425322922</v>
      </c>
      <c r="N359">
        <f t="shared" si="29"/>
        <v>123</v>
      </c>
    </row>
    <row r="360" spans="9:14" ht="12.75">
      <c r="I360">
        <f t="shared" si="27"/>
        <v>359</v>
      </c>
      <c r="J360">
        <f t="shared" si="28"/>
        <v>-427917.10040527774</v>
      </c>
      <c r="K360">
        <f t="shared" si="25"/>
        <v>-2719.056575491869</v>
      </c>
      <c r="L360" s="1">
        <f t="shared" si="26"/>
        <v>-432226.1569807696</v>
      </c>
      <c r="M360" s="1">
        <f>L123</f>
        <v>98131.6096502433</v>
      </c>
      <c r="N360">
        <f t="shared" si="29"/>
        <v>122</v>
      </c>
    </row>
    <row r="361" spans="9:14" ht="12.75">
      <c r="I361">
        <f t="shared" si="27"/>
        <v>360</v>
      </c>
      <c r="J361">
        <f t="shared" si="28"/>
        <v>-432226.1569807696</v>
      </c>
      <c r="K361">
        <f t="shared" si="25"/>
        <v>-2746.4370391486405</v>
      </c>
      <c r="L361" s="1">
        <f t="shared" si="26"/>
        <v>-436562.59401991824</v>
      </c>
      <c r="M361" s="1">
        <f>L122</f>
        <v>99091.96280326424</v>
      </c>
      <c r="N361">
        <f t="shared" si="29"/>
        <v>121</v>
      </c>
    </row>
    <row r="362" spans="9:14" ht="12.75">
      <c r="I362">
        <f t="shared" si="27"/>
        <v>361</v>
      </c>
      <c r="J362">
        <f t="shared" si="28"/>
        <v>-436562.59401991824</v>
      </c>
      <c r="K362">
        <f t="shared" si="25"/>
        <v>-2773.991482834897</v>
      </c>
      <c r="L362" s="1">
        <f t="shared" si="26"/>
        <v>-440926.58550275315</v>
      </c>
      <c r="M362" s="1">
        <f>L121</f>
        <v>100046.25224214229</v>
      </c>
      <c r="N362">
        <f t="shared" si="29"/>
        <v>120</v>
      </c>
    </row>
    <row r="363" spans="9:14" ht="12.75">
      <c r="I363">
        <f t="shared" si="27"/>
        <v>362</v>
      </c>
      <c r="J363">
        <f t="shared" si="28"/>
        <v>-440926.58550275315</v>
      </c>
      <c r="K363">
        <f t="shared" si="25"/>
        <v>-2801.721012048744</v>
      </c>
      <c r="L363" s="1">
        <f t="shared" si="26"/>
        <v>-445318.3065148019</v>
      </c>
      <c r="M363" s="1">
        <f>L120</f>
        <v>100994.5162534485</v>
      </c>
      <c r="N363">
        <f t="shared" si="29"/>
        <v>119</v>
      </c>
    </row>
    <row r="364" spans="9:14" ht="12.75">
      <c r="I364">
        <f t="shared" si="27"/>
        <v>363</v>
      </c>
      <c r="J364">
        <f t="shared" si="28"/>
        <v>-445318.3065148019</v>
      </c>
      <c r="K364">
        <f t="shared" si="25"/>
        <v>-2829.6267393128037</v>
      </c>
      <c r="L364" s="1">
        <f t="shared" si="26"/>
        <v>-449737.9332541147</v>
      </c>
      <c r="M364" s="1">
        <f>L119</f>
        <v>101936.79288201072</v>
      </c>
      <c r="N364">
        <f t="shared" si="29"/>
        <v>118</v>
      </c>
    </row>
    <row r="365" spans="9:14" ht="12.75">
      <c r="I365">
        <f t="shared" si="27"/>
        <v>364</v>
      </c>
      <c r="J365">
        <f t="shared" si="28"/>
        <v>-449737.9332541147</v>
      </c>
      <c r="K365">
        <f t="shared" si="25"/>
        <v>-2857.7097842188537</v>
      </c>
      <c r="L365" s="1">
        <f t="shared" si="26"/>
        <v>-454185.64303833357</v>
      </c>
      <c r="M365" s="1">
        <f>L118</f>
        <v>102873.11993244001</v>
      </c>
      <c r="N365">
        <f t="shared" si="29"/>
        <v>117</v>
      </c>
    </row>
    <row r="366" spans="9:14" ht="12.75">
      <c r="I366">
        <f t="shared" si="27"/>
        <v>365</v>
      </c>
      <c r="J366">
        <f t="shared" si="28"/>
        <v>-454185.64303833357</v>
      </c>
      <c r="K366">
        <f t="shared" si="25"/>
        <v>-2885.971273472744</v>
      </c>
      <c r="L366" s="1">
        <f t="shared" si="26"/>
        <v>-458661.61431180633</v>
      </c>
      <c r="M366" s="1">
        <f>L117</f>
        <v>103803.53497064735</v>
      </c>
      <c r="N366">
        <f t="shared" si="29"/>
        <v>116</v>
      </c>
    </row>
    <row r="367" spans="9:14" ht="12.75">
      <c r="I367">
        <f t="shared" si="27"/>
        <v>366</v>
      </c>
      <c r="J367">
        <f t="shared" si="28"/>
        <v>-458661.61431180633</v>
      </c>
      <c r="K367">
        <f t="shared" si="25"/>
        <v>-2914.412340939603</v>
      </c>
      <c r="L367" s="1">
        <f t="shared" si="26"/>
        <v>-463166.02665274596</v>
      </c>
      <c r="M367" s="1">
        <f>L116</f>
        <v>104728.07532535084</v>
      </c>
      <c r="N367">
        <f t="shared" si="29"/>
        <v>115</v>
      </c>
    </row>
    <row r="368" spans="9:14" ht="12.75">
      <c r="I368">
        <f t="shared" si="27"/>
        <v>367</v>
      </c>
      <c r="J368">
        <f t="shared" si="28"/>
        <v>-463166.02665274596</v>
      </c>
      <c r="K368">
        <f t="shared" si="25"/>
        <v>-2943.034127689323</v>
      </c>
      <c r="L368" s="1">
        <f t="shared" si="26"/>
        <v>-467699.0607804353</v>
      </c>
      <c r="M368" s="1">
        <f>L115</f>
        <v>105646.77808957334</v>
      </c>
      <c r="N368">
        <f t="shared" si="29"/>
        <v>114</v>
      </c>
    </row>
    <row r="369" spans="9:14" ht="12.75">
      <c r="I369">
        <f t="shared" si="27"/>
        <v>368</v>
      </c>
      <c r="J369">
        <f t="shared" si="28"/>
        <v>-467699.0607804353</v>
      </c>
      <c r="K369">
        <f t="shared" si="25"/>
        <v>-2971.837782042349</v>
      </c>
      <c r="L369" s="1">
        <f t="shared" si="26"/>
        <v>-472260.8985624776</v>
      </c>
      <c r="M369" s="1">
        <f>L114</f>
        <v>106559.68012213064</v>
      </c>
      <c r="N369">
        <f t="shared" si="29"/>
        <v>113</v>
      </c>
    </row>
    <row r="370" spans="9:14" ht="12.75">
      <c r="I370">
        <f t="shared" si="27"/>
        <v>369</v>
      </c>
      <c r="J370">
        <f t="shared" si="28"/>
        <v>-472260.8985624776</v>
      </c>
      <c r="K370">
        <f t="shared" si="25"/>
        <v>-3000.8244596157433</v>
      </c>
      <c r="L370" s="1">
        <f t="shared" si="26"/>
        <v>-476851.72302209336</v>
      </c>
      <c r="M370" s="1">
        <f>L113</f>
        <v>107466.81804911025</v>
      </c>
      <c r="N370">
        <f t="shared" si="29"/>
        <v>112</v>
      </c>
    </row>
    <row r="371" spans="9:14" ht="12.75">
      <c r="I371">
        <f t="shared" si="27"/>
        <v>370</v>
      </c>
      <c r="J371">
        <f t="shared" si="28"/>
        <v>-476851.72302209336</v>
      </c>
      <c r="K371">
        <f t="shared" si="25"/>
        <v>-3029.995323369552</v>
      </c>
      <c r="L371" s="1">
        <f t="shared" si="26"/>
        <v>-481471.7183454629</v>
      </c>
      <c r="M371" s="1">
        <f>L112</f>
        <v>108368.2282653409</v>
      </c>
      <c r="N371">
        <f t="shared" si="29"/>
        <v>111</v>
      </c>
    </row>
    <row r="372" spans="9:14" ht="12.75">
      <c r="I372">
        <f t="shared" si="27"/>
        <v>371</v>
      </c>
      <c r="J372">
        <f t="shared" si="28"/>
        <v>-481471.7183454629</v>
      </c>
      <c r="K372">
        <f t="shared" si="25"/>
        <v>-3059.351543653462</v>
      </c>
      <c r="L372" s="1">
        <f t="shared" si="26"/>
        <v>-486121.0698891164</v>
      </c>
      <c r="M372" s="1">
        <f>L111</f>
        <v>109263.94693585267</v>
      </c>
      <c r="N372">
        <f t="shared" si="29"/>
        <v>110</v>
      </c>
    </row>
    <row r="373" spans="9:14" ht="12.75">
      <c r="I373">
        <f t="shared" si="27"/>
        <v>372</v>
      </c>
      <c r="J373">
        <f t="shared" si="28"/>
        <v>-486121.0698891164</v>
      </c>
      <c r="K373">
        <f t="shared" si="25"/>
        <v>-3088.8942982537606</v>
      </c>
      <c r="L373" s="1">
        <f t="shared" si="26"/>
        <v>-490799.96418737015</v>
      </c>
      <c r="M373" s="1">
        <f>L110</f>
        <v>110154.00999732799</v>
      </c>
      <c r="N373">
        <f t="shared" si="29"/>
        <v>109</v>
      </c>
    </row>
    <row r="374" spans="9:14" ht="12.75">
      <c r="I374">
        <f t="shared" si="27"/>
        <v>373</v>
      </c>
      <c r="J374">
        <f t="shared" si="28"/>
        <v>-490799.96418737015</v>
      </c>
      <c r="K374">
        <f t="shared" si="25"/>
        <v>-3118.6247724405807</v>
      </c>
      <c r="L374" s="1">
        <f t="shared" si="26"/>
        <v>-495508.58895981073</v>
      </c>
      <c r="M374" s="1">
        <f>L109</f>
        <v>111038.4531595434</v>
      </c>
      <c r="N374">
        <f t="shared" si="29"/>
        <v>108</v>
      </c>
    </row>
    <row r="375" spans="9:14" ht="12.75">
      <c r="I375">
        <f t="shared" si="27"/>
        <v>374</v>
      </c>
      <c r="J375">
        <f t="shared" si="28"/>
        <v>-495508.58895981073</v>
      </c>
      <c r="K375">
        <f t="shared" si="25"/>
        <v>-3148.544159015464</v>
      </c>
      <c r="L375" s="1">
        <f t="shared" si="26"/>
        <v>-500247.1331188262</v>
      </c>
      <c r="M375" s="1">
        <f>L108</f>
        <v>111917.31190680225</v>
      </c>
      <c r="N375">
        <f t="shared" si="29"/>
        <v>107</v>
      </c>
    </row>
    <row r="376" spans="9:14" ht="12.75">
      <c r="I376">
        <f t="shared" si="27"/>
        <v>375</v>
      </c>
      <c r="J376">
        <f t="shared" si="28"/>
        <v>-500247.1331188262</v>
      </c>
      <c r="K376">
        <f t="shared" si="25"/>
        <v>-3178.653658359208</v>
      </c>
      <c r="L376" s="1">
        <f t="shared" si="26"/>
        <v>-505015.7867771854</v>
      </c>
      <c r="M376" s="1">
        <f>L107</f>
        <v>112790.62149935841</v>
      </c>
      <c r="N376">
        <f t="shared" si="29"/>
        <v>106</v>
      </c>
    </row>
    <row r="377" spans="9:14" ht="12.75">
      <c r="I377">
        <f t="shared" si="27"/>
        <v>376</v>
      </c>
      <c r="J377">
        <f t="shared" si="28"/>
        <v>-505015.7867771854</v>
      </c>
      <c r="K377">
        <f t="shared" si="25"/>
        <v>-3208.9544784800323</v>
      </c>
      <c r="L377" s="1">
        <f t="shared" si="26"/>
        <v>-509814.74125566543</v>
      </c>
      <c r="M377" s="1">
        <f>L106</f>
        <v>113658.41697483085</v>
      </c>
      <c r="N377">
        <f t="shared" si="29"/>
        <v>105</v>
      </c>
    </row>
    <row r="378" spans="9:14" ht="12.75">
      <c r="I378">
        <f t="shared" si="27"/>
        <v>377</v>
      </c>
      <c r="J378">
        <f t="shared" si="28"/>
        <v>-509814.74125566543</v>
      </c>
      <c r="K378">
        <f t="shared" si="25"/>
        <v>-3239.4478350620407</v>
      </c>
      <c r="L378" s="1">
        <f t="shared" si="26"/>
        <v>-514644.1890907275</v>
      </c>
      <c r="M378" s="1">
        <f>L105</f>
        <v>114520.73314960937</v>
      </c>
      <c r="N378">
        <f t="shared" si="29"/>
        <v>104</v>
      </c>
    </row>
    <row r="379" spans="9:14" ht="12.75">
      <c r="I379">
        <f t="shared" si="27"/>
        <v>378</v>
      </c>
      <c r="J379">
        <f t="shared" si="28"/>
        <v>-514644.1890907275</v>
      </c>
      <c r="K379">
        <f t="shared" si="25"/>
        <v>-3270.1349515139973</v>
      </c>
      <c r="L379" s="1">
        <f t="shared" si="26"/>
        <v>-519504.3240422415</v>
      </c>
      <c r="M379" s="1">
        <f>L104</f>
        <v>115377.60462025151</v>
      </c>
      <c r="N379">
        <f t="shared" si="29"/>
        <v>103</v>
      </c>
    </row>
    <row r="380" spans="9:14" ht="12.75">
      <c r="I380">
        <f t="shared" si="27"/>
        <v>379</v>
      </c>
      <c r="J380">
        <f t="shared" si="28"/>
        <v>-519504.3240422415</v>
      </c>
      <c r="K380">
        <f t="shared" si="25"/>
        <v>-3301.0170590184093</v>
      </c>
      <c r="L380" s="1">
        <f t="shared" si="26"/>
        <v>-524395.3411012599</v>
      </c>
      <c r="M380" s="1">
        <f>L103</f>
        <v>116229.06576487057</v>
      </c>
      <c r="N380">
        <f t="shared" si="29"/>
        <v>102</v>
      </c>
    </row>
    <row r="381" spans="9:14" ht="12.75">
      <c r="I381">
        <f t="shared" si="27"/>
        <v>380</v>
      </c>
      <c r="J381">
        <f t="shared" si="28"/>
        <v>-524395.3411012599</v>
      </c>
      <c r="K381">
        <f t="shared" si="25"/>
        <v>-3332.095396580922</v>
      </c>
      <c r="L381" s="1">
        <f t="shared" si="26"/>
        <v>-529317.4364978408</v>
      </c>
      <c r="M381" s="1">
        <f>L102</f>
        <v>117075.1507445148</v>
      </c>
      <c r="N381">
        <f t="shared" si="29"/>
        <v>101</v>
      </c>
    </row>
    <row r="382" spans="9:14" ht="12.75">
      <c r="I382">
        <f t="shared" si="27"/>
        <v>381</v>
      </c>
      <c r="J382">
        <f t="shared" si="28"/>
        <v>-529317.4364978408</v>
      </c>
      <c r="K382">
        <f t="shared" si="25"/>
        <v>-3363.3712110800298</v>
      </c>
      <c r="L382" s="1">
        <f t="shared" si="26"/>
        <v>-534270.8077089208</v>
      </c>
      <c r="M382" s="1">
        <f>L101</f>
        <v>117915.89350453805</v>
      </c>
      <c r="N382">
        <f t="shared" si="29"/>
        <v>100</v>
      </c>
    </row>
    <row r="383" spans="9:14" ht="12.75">
      <c r="I383">
        <f t="shared" si="27"/>
        <v>382</v>
      </c>
      <c r="J383">
        <f t="shared" si="28"/>
        <v>-534270.8077089208</v>
      </c>
      <c r="K383">
        <f t="shared" si="25"/>
        <v>-3394.8457573171004</v>
      </c>
      <c r="L383" s="1">
        <f t="shared" si="26"/>
        <v>-539255.6534662379</v>
      </c>
      <c r="M383" s="1">
        <f>L100</f>
        <v>118751.32777596163</v>
      </c>
      <c r="N383">
        <f t="shared" si="29"/>
        <v>99</v>
      </c>
    </row>
    <row r="384" spans="9:14" ht="12.75">
      <c r="I384">
        <f t="shared" si="27"/>
        <v>383</v>
      </c>
      <c r="J384">
        <f t="shared" si="28"/>
        <v>-539255.6534662379</v>
      </c>
      <c r="K384">
        <f t="shared" si="25"/>
        <v>-3426.52029806672</v>
      </c>
      <c r="L384" s="1">
        <f t="shared" si="26"/>
        <v>-544272.1737643046</v>
      </c>
      <c r="M384" s="1">
        <f>L99</f>
        <v>119581.48707682763</v>
      </c>
      <c r="N384">
        <f t="shared" si="29"/>
        <v>98</v>
      </c>
    </row>
    <row r="385" spans="9:14" ht="12.75">
      <c r="I385">
        <f t="shared" si="27"/>
        <v>384</v>
      </c>
      <c r="J385">
        <f t="shared" si="28"/>
        <v>-544272.1737643046</v>
      </c>
      <c r="K385">
        <f t="shared" si="25"/>
        <v>-3458.3961041273524</v>
      </c>
      <c r="L385" s="1">
        <f t="shared" si="26"/>
        <v>-549320.569868432</v>
      </c>
      <c r="M385" s="1">
        <f>L98</f>
        <v>120406.40471354366</v>
      </c>
      <c r="N385">
        <f t="shared" si="29"/>
        <v>97</v>
      </c>
    </row>
    <row r="386" spans="9:14" ht="12.75">
      <c r="I386">
        <f t="shared" si="27"/>
        <v>385</v>
      </c>
      <c r="J386">
        <f t="shared" si="28"/>
        <v>-549320.569868432</v>
      </c>
      <c r="K386">
        <f t="shared" si="25"/>
        <v>-3490.474454372328</v>
      </c>
      <c r="L386" s="1">
        <f t="shared" si="26"/>
        <v>-554401.0443228043</v>
      </c>
      <c r="M386" s="1">
        <f>L97</f>
        <v>121226.11378221914</v>
      </c>
      <c r="N386">
        <f t="shared" si="29"/>
        <v>96</v>
      </c>
    </row>
    <row r="387" spans="9:14" ht="12.75">
      <c r="I387">
        <f t="shared" si="27"/>
        <v>386</v>
      </c>
      <c r="J387">
        <f t="shared" si="28"/>
        <v>-554401.0443228043</v>
      </c>
      <c r="K387">
        <f aca="true" t="shared" si="30" ref="K387:K450">J387*$D$17/12</f>
        <v>-3522.7566358011522</v>
      </c>
      <c r="L387" s="1">
        <f aca="true" t="shared" si="31" ref="L387:L450">J387+K387-$D$18</f>
        <v>-559513.8009586055</v>
      </c>
      <c r="M387" s="1">
        <f>L96</f>
        <v>122040.64716999314</v>
      </c>
      <c r="N387">
        <f t="shared" si="29"/>
        <v>95</v>
      </c>
    </row>
    <row r="388" spans="9:14" ht="12.75">
      <c r="I388">
        <f aca="true" t="shared" si="32" ref="I388:I451">I387+1</f>
        <v>387</v>
      </c>
      <c r="J388">
        <f aca="true" t="shared" si="33" ref="J388:J451">+L387</f>
        <v>-559513.8009586055</v>
      </c>
      <c r="K388">
        <f t="shared" si="30"/>
        <v>-3555.2439435911388</v>
      </c>
      <c r="L388" s="1">
        <f t="shared" si="31"/>
        <v>-564659.0449021966</v>
      </c>
      <c r="M388" s="1">
        <f>L95</f>
        <v>122850.03755635381</v>
      </c>
      <c r="N388">
        <f aca="true" t="shared" si="34" ref="N388:N451">N387-1</f>
        <v>94</v>
      </c>
    </row>
    <row r="389" spans="9:14" ht="12.75">
      <c r="I389">
        <f t="shared" si="32"/>
        <v>388</v>
      </c>
      <c r="J389">
        <f t="shared" si="33"/>
        <v>-564659.0449021966</v>
      </c>
      <c r="K389">
        <f t="shared" si="30"/>
        <v>-3587.9376811493744</v>
      </c>
      <c r="L389" s="1">
        <f t="shared" si="31"/>
        <v>-569836.982583346</v>
      </c>
      <c r="M389" s="1">
        <f>L94</f>
        <v>123654.3174144495</v>
      </c>
      <c r="N389">
        <f t="shared" si="34"/>
        <v>93</v>
      </c>
    </row>
    <row r="390" spans="9:14" ht="12.75">
      <c r="I390">
        <f t="shared" si="32"/>
        <v>389</v>
      </c>
      <c r="J390">
        <f t="shared" si="33"/>
        <v>-569836.982583346</v>
      </c>
      <c r="K390">
        <f t="shared" si="30"/>
        <v>-3620.839160165011</v>
      </c>
      <c r="L390" s="1">
        <f t="shared" si="31"/>
        <v>-575047.821743511</v>
      </c>
      <c r="M390" s="1">
        <f>L93</f>
        <v>124453.5190123916</v>
      </c>
      <c r="N390">
        <f t="shared" si="34"/>
        <v>92</v>
      </c>
    </row>
    <row r="391" spans="9:14" ht="12.75">
      <c r="I391">
        <f t="shared" si="32"/>
        <v>390</v>
      </c>
      <c r="J391">
        <f t="shared" si="33"/>
        <v>-575047.821743511</v>
      </c>
      <c r="K391">
        <f t="shared" si="30"/>
        <v>-3653.949700661893</v>
      </c>
      <c r="L391" s="1">
        <f t="shared" si="31"/>
        <v>-580291.771444173</v>
      </c>
      <c r="M391" s="1">
        <f>L92</f>
        <v>125247.67441454915</v>
      </c>
      <c r="N391">
        <f t="shared" si="34"/>
        <v>91</v>
      </c>
    </row>
    <row r="392" spans="9:14" ht="12.75">
      <c r="I392">
        <f t="shared" si="32"/>
        <v>391</v>
      </c>
      <c r="J392">
        <f t="shared" si="33"/>
        <v>-580291.771444173</v>
      </c>
      <c r="K392">
        <f t="shared" si="30"/>
        <v>-3687.2706310515155</v>
      </c>
      <c r="L392" s="1">
        <f t="shared" si="31"/>
        <v>-585569.0420752245</v>
      </c>
      <c r="M392" s="1">
        <f>L91</f>
        <v>126036.8154828353</v>
      </c>
      <c r="N392">
        <f t="shared" si="34"/>
        <v>90</v>
      </c>
    </row>
    <row r="393" spans="9:14" ht="12.75">
      <c r="I393">
        <f t="shared" si="32"/>
        <v>392</v>
      </c>
      <c r="J393">
        <f t="shared" si="33"/>
        <v>-585569.0420752245</v>
      </c>
      <c r="K393">
        <f t="shared" si="30"/>
        <v>-3720.803288186322</v>
      </c>
      <c r="L393" s="1">
        <f t="shared" si="31"/>
        <v>-590879.8453634108</v>
      </c>
      <c r="M393" s="1">
        <f>L90</f>
        <v>126820.9738779856</v>
      </c>
      <c r="N393">
        <f t="shared" si="34"/>
        <v>89</v>
      </c>
    </row>
    <row r="394" spans="9:14" ht="12.75">
      <c r="I394">
        <f t="shared" si="32"/>
        <v>393</v>
      </c>
      <c r="J394">
        <f t="shared" si="33"/>
        <v>-590879.8453634108</v>
      </c>
      <c r="K394">
        <f t="shared" si="30"/>
        <v>-3754.5490174133392</v>
      </c>
      <c r="L394" s="1">
        <f t="shared" si="31"/>
        <v>-596224.3943808241</v>
      </c>
      <c r="M394" s="1">
        <f>L89</f>
        <v>127600.18106082825</v>
      </c>
      <c r="N394">
        <f t="shared" si="34"/>
        <v>88</v>
      </c>
    </row>
    <row r="395" spans="9:14" ht="12.75">
      <c r="I395">
        <f t="shared" si="32"/>
        <v>394</v>
      </c>
      <c r="J395">
        <f t="shared" si="33"/>
        <v>-596224.3943808241</v>
      </c>
      <c r="K395">
        <f t="shared" si="30"/>
        <v>-3788.509172628153</v>
      </c>
      <c r="L395" s="1">
        <f t="shared" si="31"/>
        <v>-601602.9035534522</v>
      </c>
      <c r="M395" s="1">
        <f>L88</f>
        <v>128374.46829354635</v>
      </c>
      <c r="N395">
        <f t="shared" si="34"/>
        <v>87</v>
      </c>
    </row>
    <row r="396" spans="9:14" ht="12.75">
      <c r="I396">
        <f t="shared" si="32"/>
        <v>395</v>
      </c>
      <c r="J396">
        <f t="shared" si="33"/>
        <v>-601602.9035534522</v>
      </c>
      <c r="K396">
        <f t="shared" si="30"/>
        <v>-3822.685116329227</v>
      </c>
      <c r="L396" s="1">
        <f t="shared" si="31"/>
        <v>-607015.5886697815</v>
      </c>
      <c r="M396" s="1">
        <f>L87</f>
        <v>129143.86664093209</v>
      </c>
      <c r="N396">
        <f t="shared" si="34"/>
        <v>86</v>
      </c>
    </row>
    <row r="397" spans="9:14" ht="12.75">
      <c r="I397">
        <f t="shared" si="32"/>
        <v>396</v>
      </c>
      <c r="J397">
        <f t="shared" si="33"/>
        <v>-607015.5886697815</v>
      </c>
      <c r="K397">
        <f t="shared" si="30"/>
        <v>-3857.07821967257</v>
      </c>
      <c r="L397" s="1">
        <f t="shared" si="31"/>
        <v>-612462.666889454</v>
      </c>
      <c r="M397" s="1">
        <f>L86</f>
        <v>129908.40697163317</v>
      </c>
      <c r="N397">
        <f t="shared" si="34"/>
        <v>85</v>
      </c>
    </row>
    <row r="398" spans="9:14" ht="12.75">
      <c r="I398">
        <f t="shared" si="32"/>
        <v>397</v>
      </c>
      <c r="J398">
        <f t="shared" si="33"/>
        <v>-612462.666889454</v>
      </c>
      <c r="K398">
        <f t="shared" si="30"/>
        <v>-3891.689862526739</v>
      </c>
      <c r="L398" s="1">
        <f t="shared" si="31"/>
        <v>-617944.3567519807</v>
      </c>
      <c r="M398" s="1">
        <f>L85</f>
        <v>130668.11995939122</v>
      </c>
      <c r="N398">
        <f t="shared" si="34"/>
        <v>84</v>
      </c>
    </row>
    <row r="399" spans="9:14" ht="12.75">
      <c r="I399">
        <f t="shared" si="32"/>
        <v>398</v>
      </c>
      <c r="J399">
        <f t="shared" si="33"/>
        <v>-617944.3567519807</v>
      </c>
      <c r="K399">
        <f t="shared" si="30"/>
        <v>-3926.5214335282108</v>
      </c>
      <c r="L399" s="1">
        <f t="shared" si="31"/>
        <v>-623460.8781855089</v>
      </c>
      <c r="M399" s="1">
        <f>L84</f>
        <v>131423.0360842724</v>
      </c>
      <c r="N399">
        <f t="shared" si="34"/>
        <v>83</v>
      </c>
    </row>
    <row r="400" spans="9:14" ht="12.75">
      <c r="I400">
        <f t="shared" si="32"/>
        <v>399</v>
      </c>
      <c r="J400">
        <f t="shared" si="33"/>
        <v>-623460.8781855089</v>
      </c>
      <c r="K400">
        <f t="shared" si="30"/>
        <v>-3961.5743301370876</v>
      </c>
      <c r="L400" s="1">
        <f t="shared" si="31"/>
        <v>-629012.452515646</v>
      </c>
      <c r="M400" s="1">
        <f>L83</f>
        <v>132173.1856338904</v>
      </c>
      <c r="N400">
        <f t="shared" si="34"/>
        <v>82</v>
      </c>
    </row>
    <row r="401" spans="9:14" ht="12.75">
      <c r="I401">
        <f t="shared" si="32"/>
        <v>400</v>
      </c>
      <c r="J401">
        <f t="shared" si="33"/>
        <v>-629012.452515646</v>
      </c>
      <c r="K401">
        <f t="shared" si="30"/>
        <v>-3996.849958693167</v>
      </c>
      <c r="L401" s="1">
        <f t="shared" si="31"/>
        <v>-634599.3024743391</v>
      </c>
      <c r="M401" s="1">
        <f>L82</f>
        <v>132918.59870462143</v>
      </c>
      <c r="N401">
        <f t="shared" si="34"/>
        <v>81</v>
      </c>
    </row>
    <row r="402" spans="9:14" ht="12.75">
      <c r="I402">
        <f t="shared" si="32"/>
        <v>401</v>
      </c>
      <c r="J402">
        <f t="shared" si="33"/>
        <v>-634599.3024743391</v>
      </c>
      <c r="K402">
        <f t="shared" si="30"/>
        <v>-4032.3497344723633</v>
      </c>
      <c r="L402" s="1">
        <f t="shared" si="31"/>
        <v>-640221.6522088115</v>
      </c>
      <c r="M402" s="1">
        <f>L81</f>
        <v>133659.3052028119</v>
      </c>
      <c r="N402">
        <f t="shared" si="34"/>
        <v>80</v>
      </c>
    </row>
    <row r="403" spans="9:14" ht="12.75">
      <c r="I403">
        <f t="shared" si="32"/>
        <v>402</v>
      </c>
      <c r="J403">
        <f t="shared" si="33"/>
        <v>-640221.6522088115</v>
      </c>
      <c r="K403">
        <f t="shared" si="30"/>
        <v>-4068.0750817434896</v>
      </c>
      <c r="L403" s="1">
        <f t="shared" si="31"/>
        <v>-645879.727290555</v>
      </c>
      <c r="M403" s="1">
        <f>L80</f>
        <v>134395.33484597807</v>
      </c>
      <c r="N403">
        <f t="shared" si="34"/>
        <v>79</v>
      </c>
    </row>
    <row r="404" spans="9:14" ht="12.75">
      <c r="I404">
        <f t="shared" si="32"/>
        <v>403</v>
      </c>
      <c r="J404">
        <f t="shared" si="33"/>
        <v>-645879.727290555</v>
      </c>
      <c r="K404">
        <f t="shared" si="30"/>
        <v>-4104.027433825401</v>
      </c>
      <c r="L404" s="1">
        <f t="shared" si="31"/>
        <v>-651573.7547243804</v>
      </c>
      <c r="M404" s="1">
        <f>L79</f>
        <v>135126.7171639985</v>
      </c>
      <c r="N404">
        <f t="shared" si="34"/>
        <v>78</v>
      </c>
    </row>
    <row r="405" spans="9:14" ht="12.75">
      <c r="I405">
        <f t="shared" si="32"/>
        <v>404</v>
      </c>
      <c r="J405">
        <f t="shared" si="33"/>
        <v>-651573.7547243804</v>
      </c>
      <c r="K405">
        <f t="shared" si="30"/>
        <v>-4140.208233144501</v>
      </c>
      <c r="L405" s="1">
        <f t="shared" si="31"/>
        <v>-657303.9629575249</v>
      </c>
      <c r="M405" s="1">
        <f>L78</f>
        <v>135853.4815002987</v>
      </c>
      <c r="N405">
        <f t="shared" si="34"/>
        <v>77</v>
      </c>
    </row>
    <row r="406" spans="9:14" ht="12.75">
      <c r="I406">
        <f t="shared" si="32"/>
        <v>405</v>
      </c>
      <c r="J406">
        <f t="shared" si="33"/>
        <v>-657303.9629575249</v>
      </c>
      <c r="K406">
        <f t="shared" si="30"/>
        <v>-4176.618931292606</v>
      </c>
      <c r="L406" s="1">
        <f t="shared" si="31"/>
        <v>-663070.5818888175</v>
      </c>
      <c r="M406" s="1">
        <f>L77</f>
        <v>136575.6570130284</v>
      </c>
      <c r="N406">
        <f t="shared" si="34"/>
        <v>76</v>
      </c>
    </row>
    <row r="407" spans="9:14" ht="12.75">
      <c r="I407">
        <f t="shared" si="32"/>
        <v>406</v>
      </c>
      <c r="J407">
        <f t="shared" si="33"/>
        <v>-663070.5818888175</v>
      </c>
      <c r="K407">
        <f t="shared" si="30"/>
        <v>-4213.2609890851945</v>
      </c>
      <c r="L407" s="1">
        <f t="shared" si="31"/>
        <v>-668873.8428779027</v>
      </c>
      <c r="M407" s="1">
        <f>L76</f>
        <v>137293.2726762315</v>
      </c>
      <c r="N407">
        <f t="shared" si="34"/>
        <v>75</v>
      </c>
    </row>
    <row r="408" spans="9:14" ht="12.75">
      <c r="I408">
        <f t="shared" si="32"/>
        <v>407</v>
      </c>
      <c r="J408">
        <f t="shared" si="33"/>
        <v>-668873.8428779027</v>
      </c>
      <c r="K408">
        <f t="shared" si="30"/>
        <v>-4250.1358766200065</v>
      </c>
      <c r="L408" s="1">
        <f t="shared" si="31"/>
        <v>-674713.9787545226</v>
      </c>
      <c r="M408" s="1">
        <f>L75</f>
        <v>138006.35728100844</v>
      </c>
      <c r="N408">
        <f t="shared" si="34"/>
        <v>74</v>
      </c>
    </row>
    <row r="409" spans="9:14" ht="12.75">
      <c r="I409">
        <f t="shared" si="32"/>
        <v>408</v>
      </c>
      <c r="J409">
        <f t="shared" si="33"/>
        <v>-674713.9787545226</v>
      </c>
      <c r="K409">
        <f t="shared" si="30"/>
        <v>-4287.245073336029</v>
      </c>
      <c r="L409" s="1">
        <f t="shared" si="31"/>
        <v>-680591.2238278587</v>
      </c>
      <c r="M409" s="1">
        <f>L74</f>
        <v>138714.93943667127</v>
      </c>
      <c r="N409">
        <f t="shared" si="34"/>
        <v>73</v>
      </c>
    </row>
    <row r="410" spans="9:14" ht="12.75">
      <c r="I410">
        <f t="shared" si="32"/>
        <v>409</v>
      </c>
      <c r="J410">
        <f t="shared" si="33"/>
        <v>-680591.2238278587</v>
      </c>
      <c r="K410">
        <f t="shared" si="30"/>
        <v>-4324.590068072852</v>
      </c>
      <c r="L410" s="1">
        <f t="shared" si="31"/>
        <v>-686505.8138959316</v>
      </c>
      <c r="M410" s="1">
        <f>L73</f>
        <v>139419.04757189154</v>
      </c>
      <c r="N410">
        <f t="shared" si="34"/>
        <v>72</v>
      </c>
    </row>
    <row r="411" spans="9:14" ht="12.75">
      <c r="I411">
        <f t="shared" si="32"/>
        <v>410</v>
      </c>
      <c r="J411">
        <f t="shared" si="33"/>
        <v>-686505.8138959316</v>
      </c>
      <c r="K411">
        <f t="shared" si="30"/>
        <v>-4362.172359130399</v>
      </c>
      <c r="L411" s="1">
        <f t="shared" si="31"/>
        <v>-692457.9862550619</v>
      </c>
      <c r="M411" s="1">
        <f>L72</f>
        <v>140118.7099358409</v>
      </c>
      <c r="N411">
        <f t="shared" si="34"/>
        <v>71</v>
      </c>
    </row>
    <row r="412" spans="9:14" ht="12.75">
      <c r="I412">
        <f t="shared" si="32"/>
        <v>411</v>
      </c>
      <c r="J412">
        <f t="shared" si="33"/>
        <v>-692457.9862550619</v>
      </c>
      <c r="K412">
        <f t="shared" si="30"/>
        <v>-4399.993454329039</v>
      </c>
      <c r="L412" s="1">
        <f t="shared" si="31"/>
        <v>-698447.979709391</v>
      </c>
      <c r="M412" s="1">
        <f>L71</f>
        <v>140813.95459932435</v>
      </c>
      <c r="N412">
        <f t="shared" si="34"/>
        <v>70</v>
      </c>
    </row>
    <row r="413" spans="9:14" ht="12.75">
      <c r="I413">
        <f t="shared" si="32"/>
        <v>412</v>
      </c>
      <c r="J413">
        <f t="shared" si="33"/>
        <v>-698447.979709391</v>
      </c>
      <c r="K413">
        <f t="shared" si="30"/>
        <v>-4438.054871070089</v>
      </c>
      <c r="L413" s="1">
        <f t="shared" si="31"/>
        <v>-704476.0345804611</v>
      </c>
      <c r="M413" s="1">
        <f>L70</f>
        <v>141504.80945590662</v>
      </c>
      <c r="N413">
        <f t="shared" si="34"/>
        <v>69</v>
      </c>
    </row>
    <row r="414" spans="9:14" ht="12.75">
      <c r="I414">
        <f t="shared" si="32"/>
        <v>413</v>
      </c>
      <c r="J414">
        <f t="shared" si="33"/>
        <v>-704476.0345804611</v>
      </c>
      <c r="K414">
        <f t="shared" si="30"/>
        <v>-4476.35813639668</v>
      </c>
      <c r="L414" s="1">
        <f t="shared" si="31"/>
        <v>-710542.3927168577</v>
      </c>
      <c r="M414" s="1">
        <f>L69</f>
        <v>142191.30222303112</v>
      </c>
      <c r="N414">
        <f t="shared" si="34"/>
        <v>68</v>
      </c>
    </row>
    <row r="415" spans="9:14" ht="12.75">
      <c r="I415">
        <f t="shared" si="32"/>
        <v>414</v>
      </c>
      <c r="J415">
        <f t="shared" si="33"/>
        <v>-710542.3927168577</v>
      </c>
      <c r="K415">
        <f t="shared" si="30"/>
        <v>-4514.904787055034</v>
      </c>
      <c r="L415" s="1">
        <f t="shared" si="31"/>
        <v>-716647.2975039127</v>
      </c>
      <c r="M415" s="1">
        <f>L68</f>
        <v>142873.46044313206</v>
      </c>
      <c r="N415">
        <f t="shared" si="34"/>
        <v>67</v>
      </c>
    </row>
    <row r="416" spans="9:14" ht="12.75">
      <c r="I416">
        <f t="shared" si="32"/>
        <v>415</v>
      </c>
      <c r="J416">
        <f t="shared" si="33"/>
        <v>-716647.2975039127</v>
      </c>
      <c r="K416">
        <f t="shared" si="30"/>
        <v>-4553.696369556112</v>
      </c>
      <c r="L416" s="1">
        <f t="shared" si="31"/>
        <v>-722790.9938734688</v>
      </c>
      <c r="M416" s="1">
        <f>L67</f>
        <v>143551.31148473945</v>
      </c>
      <c r="N416">
        <f t="shared" si="34"/>
        <v>66</v>
      </c>
    </row>
    <row r="417" spans="9:14" ht="12.75">
      <c r="I417">
        <f t="shared" si="32"/>
        <v>416</v>
      </c>
      <c r="J417">
        <f t="shared" si="33"/>
        <v>-722790.9938734688</v>
      </c>
      <c r="K417">
        <f t="shared" si="30"/>
        <v>-4592.734440237667</v>
      </c>
      <c r="L417" s="1">
        <f t="shared" si="31"/>
        <v>-728973.7283137065</v>
      </c>
      <c r="M417" s="1">
        <f>L66</f>
        <v>144224.88254357714</v>
      </c>
      <c r="N417">
        <f t="shared" si="34"/>
        <v>65</v>
      </c>
    </row>
    <row r="418" spans="9:14" ht="12.75">
      <c r="I418">
        <f t="shared" si="32"/>
        <v>417</v>
      </c>
      <c r="J418">
        <f t="shared" si="33"/>
        <v>-728973.7283137065</v>
      </c>
      <c r="K418">
        <f t="shared" si="30"/>
        <v>-4632.020565326677</v>
      </c>
      <c r="L418" s="1">
        <f t="shared" si="31"/>
        <v>-735195.7488790331</v>
      </c>
      <c r="M418" s="1">
        <f>L62</f>
        <v>146876.9048784016</v>
      </c>
      <c r="N418">
        <f t="shared" si="34"/>
        <v>64</v>
      </c>
    </row>
    <row r="419" spans="9:14" ht="12.75">
      <c r="I419">
        <f t="shared" si="32"/>
        <v>418</v>
      </c>
      <c r="J419">
        <f t="shared" si="33"/>
        <v>-735195.7488790331</v>
      </c>
      <c r="K419">
        <f t="shared" si="30"/>
        <v>-4671.556321002189</v>
      </c>
      <c r="L419" s="1">
        <f t="shared" si="31"/>
        <v>-741457.3052000353</v>
      </c>
      <c r="M419" s="1">
        <f>L64</f>
        <v>145559.29263834775</v>
      </c>
      <c r="N419">
        <f t="shared" si="34"/>
        <v>63</v>
      </c>
    </row>
    <row r="420" spans="9:14" ht="12.75">
      <c r="I420">
        <f t="shared" si="32"/>
        <v>419</v>
      </c>
      <c r="J420">
        <f t="shared" si="33"/>
        <v>-741457.3052000353</v>
      </c>
      <c r="K420">
        <f t="shared" si="30"/>
        <v>-4711.343293458558</v>
      </c>
      <c r="L420" s="1">
        <f t="shared" si="31"/>
        <v>-747758.6484934939</v>
      </c>
      <c r="M420" s="1">
        <f>L63</f>
        <v>146220.18521148313</v>
      </c>
      <c r="N420">
        <f t="shared" si="34"/>
        <v>62</v>
      </c>
    </row>
    <row r="421" spans="9:14" ht="12.75">
      <c r="I421">
        <f t="shared" si="32"/>
        <v>420</v>
      </c>
      <c r="J421">
        <f t="shared" si="33"/>
        <v>-747758.6484934939</v>
      </c>
      <c r="K421">
        <f t="shared" si="30"/>
        <v>-4751.3830789690755</v>
      </c>
      <c r="L421" s="1">
        <f t="shared" si="31"/>
        <v>-754100.031572463</v>
      </c>
      <c r="M421" s="1">
        <f>L62</f>
        <v>146876.9048784016</v>
      </c>
      <c r="N421">
        <f t="shared" si="34"/>
        <v>61</v>
      </c>
    </row>
    <row r="422" spans="9:14" ht="12.75">
      <c r="I422">
        <f t="shared" si="32"/>
        <v>421</v>
      </c>
      <c r="J422">
        <f t="shared" si="33"/>
        <v>-754100.031572463</v>
      </c>
      <c r="K422">
        <f t="shared" si="30"/>
        <v>-4791.677283950025</v>
      </c>
      <c r="L422" s="1">
        <f t="shared" si="31"/>
        <v>-760481.708856413</v>
      </c>
      <c r="M422" s="1">
        <f>L61</f>
        <v>147529.47798702572</v>
      </c>
      <c r="N422">
        <f t="shared" si="34"/>
        <v>60</v>
      </c>
    </row>
    <row r="423" spans="9:14" ht="12.75">
      <c r="I423">
        <f t="shared" si="32"/>
        <v>422</v>
      </c>
      <c r="J423">
        <f t="shared" si="33"/>
        <v>-760481.708856413</v>
      </c>
      <c r="K423">
        <f t="shared" si="30"/>
        <v>-4832.227525025124</v>
      </c>
      <c r="L423" s="1">
        <f t="shared" si="31"/>
        <v>-766903.9363814382</v>
      </c>
      <c r="M423" s="1">
        <f>L60</f>
        <v>148177.93071891594</v>
      </c>
      <c r="N423">
        <f t="shared" si="34"/>
        <v>59</v>
      </c>
    </row>
    <row r="424" spans="9:14" ht="12.75">
      <c r="I424">
        <f t="shared" si="32"/>
        <v>423</v>
      </c>
      <c r="J424">
        <f t="shared" si="33"/>
        <v>-766903.9363814382</v>
      </c>
      <c r="K424">
        <f t="shared" si="30"/>
        <v>-4873.035429090388</v>
      </c>
      <c r="L424" s="1">
        <f t="shared" si="31"/>
        <v>-773366.9718105285</v>
      </c>
      <c r="M424" s="1">
        <f>L59</f>
        <v>148822.2890903212</v>
      </c>
      <c r="N424">
        <f t="shared" si="34"/>
        <v>58</v>
      </c>
    </row>
    <row r="425" spans="9:14" ht="12.75">
      <c r="I425">
        <f t="shared" si="32"/>
        <v>424</v>
      </c>
      <c r="J425">
        <f t="shared" si="33"/>
        <v>-773366.9718105285</v>
      </c>
      <c r="K425">
        <f t="shared" si="30"/>
        <v>-4914.1026333794</v>
      </c>
      <c r="L425" s="1">
        <f t="shared" si="31"/>
        <v>-779871.074443908</v>
      </c>
      <c r="M425" s="1">
        <f>L58</f>
        <v>149462.5789532226</v>
      </c>
      <c r="N425">
        <f t="shared" si="34"/>
        <v>57</v>
      </c>
    </row>
    <row r="426" spans="9:14" ht="12.75">
      <c r="I426">
        <f t="shared" si="32"/>
        <v>425</v>
      </c>
      <c r="J426">
        <f t="shared" si="33"/>
        <v>-779871.074443908</v>
      </c>
      <c r="K426">
        <f t="shared" si="30"/>
        <v>-4955.430785528998</v>
      </c>
      <c r="L426" s="1">
        <f t="shared" si="31"/>
        <v>-786416.5052294369</v>
      </c>
      <c r="M426" s="1">
        <f>L57</f>
        <v>150098.82599637067</v>
      </c>
      <c r="N426">
        <f t="shared" si="34"/>
        <v>56</v>
      </c>
    </row>
    <row r="427" spans="9:14" ht="12.75">
      <c r="I427">
        <f t="shared" si="32"/>
        <v>426</v>
      </c>
      <c r="J427">
        <f t="shared" si="33"/>
        <v>-786416.5052294369</v>
      </c>
      <c r="K427">
        <f t="shared" si="30"/>
        <v>-4997.02154364538</v>
      </c>
      <c r="L427" s="1">
        <f t="shared" si="31"/>
        <v>-793003.5267730823</v>
      </c>
      <c r="M427" s="1">
        <f>L56</f>
        <v>150731.05574631595</v>
      </c>
      <c r="N427">
        <f t="shared" si="34"/>
        <v>55</v>
      </c>
    </row>
    <row r="428" spans="9:14" ht="12.75">
      <c r="I428">
        <f t="shared" si="32"/>
        <v>427</v>
      </c>
      <c r="J428">
        <f t="shared" si="33"/>
        <v>-793003.5267730823</v>
      </c>
      <c r="K428">
        <f t="shared" si="30"/>
        <v>-5038.876576370627</v>
      </c>
      <c r="L428" s="1">
        <f t="shared" si="31"/>
        <v>-799632.403349453</v>
      </c>
      <c r="M428" s="1">
        <f>L55</f>
        <v>151359.2935684332</v>
      </c>
      <c r="N428">
        <f t="shared" si="34"/>
        <v>54</v>
      </c>
    </row>
    <row r="429" spans="9:14" ht="12.75">
      <c r="I429">
        <f t="shared" si="32"/>
        <v>428</v>
      </c>
      <c r="J429">
        <f t="shared" si="33"/>
        <v>-799632.403349453</v>
      </c>
      <c r="K429">
        <f t="shared" si="30"/>
        <v>-5080.997562949649</v>
      </c>
      <c r="L429" s="1">
        <f t="shared" si="31"/>
        <v>-806303.4009124027</v>
      </c>
      <c r="M429" s="1">
        <f>L54</f>
        <v>151983.564667939</v>
      </c>
      <c r="N429">
        <f t="shared" si="34"/>
        <v>53</v>
      </c>
    </row>
    <row r="430" spans="9:14" ht="12.75">
      <c r="I430">
        <f t="shared" si="32"/>
        <v>429</v>
      </c>
      <c r="J430">
        <f t="shared" si="33"/>
        <v>-806303.4009124027</v>
      </c>
      <c r="K430">
        <f t="shared" si="30"/>
        <v>-5123.386193297559</v>
      </c>
      <c r="L430" s="1">
        <f t="shared" si="31"/>
        <v>-813016.7871057002</v>
      </c>
      <c r="M430" s="1">
        <f>L53</f>
        <v>152603.89409090305</v>
      </c>
      <c r="N430">
        <f t="shared" si="34"/>
        <v>52</v>
      </c>
    </row>
    <row r="431" spans="9:14" ht="12.75">
      <c r="I431">
        <f t="shared" si="32"/>
        <v>430</v>
      </c>
      <c r="J431">
        <f t="shared" si="33"/>
        <v>-813016.7871057002</v>
      </c>
      <c r="K431">
        <f t="shared" si="30"/>
        <v>-5166.04416806747</v>
      </c>
      <c r="L431" s="1">
        <f t="shared" si="31"/>
        <v>-819772.8312737677</v>
      </c>
      <c r="M431" s="1">
        <f>L52</f>
        <v>153220.306725253</v>
      </c>
      <c r="N431">
        <f t="shared" si="34"/>
        <v>51</v>
      </c>
    </row>
    <row r="432" spans="9:14" ht="12.75">
      <c r="I432">
        <f t="shared" si="32"/>
        <v>431</v>
      </c>
      <c r="J432">
        <f t="shared" si="33"/>
        <v>-819772.8312737677</v>
      </c>
      <c r="K432">
        <f t="shared" si="30"/>
        <v>-5208.973198718732</v>
      </c>
      <c r="L432" s="1">
        <f t="shared" si="31"/>
        <v>-826571.8044724865</v>
      </c>
      <c r="M432" s="1">
        <f>L51</f>
        <v>153832.82730177298</v>
      </c>
      <c r="N432">
        <f t="shared" si="34"/>
        <v>50</v>
      </c>
    </row>
    <row r="433" spans="9:14" ht="12.75">
      <c r="I433">
        <f t="shared" si="32"/>
        <v>432</v>
      </c>
      <c r="J433">
        <f t="shared" si="33"/>
        <v>-826571.8044724865</v>
      </c>
      <c r="K433">
        <f t="shared" si="30"/>
        <v>-5252.175007585592</v>
      </c>
      <c r="L433" s="1">
        <f t="shared" si="31"/>
        <v>-833413.979480072</v>
      </c>
      <c r="M433" s="1">
        <f>L50</f>
        <v>154441.4803950958</v>
      </c>
      <c r="N433">
        <f t="shared" si="34"/>
        <v>49</v>
      </c>
    </row>
    <row r="434" spans="9:14" ht="12.75">
      <c r="I434">
        <f t="shared" si="32"/>
        <v>433</v>
      </c>
      <c r="J434">
        <f t="shared" si="33"/>
        <v>-833413.979480072</v>
      </c>
      <c r="K434">
        <f t="shared" si="30"/>
        <v>-5295.6513279462915</v>
      </c>
      <c r="L434" s="1">
        <f t="shared" si="31"/>
        <v>-840299.6308080184</v>
      </c>
      <c r="M434" s="1">
        <f>L49</f>
        <v>155046.29042468892</v>
      </c>
      <c r="N434">
        <f t="shared" si="34"/>
        <v>48</v>
      </c>
    </row>
    <row r="435" spans="9:14" ht="12.75">
      <c r="I435">
        <f t="shared" si="32"/>
        <v>434</v>
      </c>
      <c r="J435">
        <f t="shared" si="33"/>
        <v>-840299.6308080184</v>
      </c>
      <c r="K435">
        <f t="shared" si="30"/>
        <v>-5339.403904092617</v>
      </c>
      <c r="L435" s="1">
        <f t="shared" si="31"/>
        <v>-847229.034712111</v>
      </c>
      <c r="M435" s="1">
        <f>L47</f>
        <v>155647.28165583414</v>
      </c>
      <c r="N435">
        <f t="shared" si="34"/>
        <v>47</v>
      </c>
    </row>
    <row r="436" spans="9:14" ht="12.75">
      <c r="I436">
        <f t="shared" si="32"/>
        <v>435</v>
      </c>
      <c r="J436">
        <f t="shared" si="33"/>
        <v>-847229.034712111</v>
      </c>
      <c r="K436">
        <f t="shared" si="30"/>
        <v>-5383.434491399872</v>
      </c>
      <c r="L436" s="1">
        <f t="shared" si="31"/>
        <v>-854202.4692035109</v>
      </c>
      <c r="M436" s="1">
        <f>L46</f>
        <v>156244.47820060115</v>
      </c>
      <c r="N436">
        <f t="shared" si="34"/>
        <v>46</v>
      </c>
    </row>
    <row r="437" spans="9:14" ht="12.75">
      <c r="I437">
        <f t="shared" si="32"/>
        <v>436</v>
      </c>
      <c r="J437">
        <f t="shared" si="33"/>
        <v>-854202.4692035109</v>
      </c>
      <c r="K437">
        <f t="shared" si="30"/>
        <v>-5427.7448563973085</v>
      </c>
      <c r="L437" s="1">
        <f t="shared" si="31"/>
        <v>-861220.2140599082</v>
      </c>
      <c r="M437" s="1">
        <f>L45</f>
        <v>156837.90401881494</v>
      </c>
      <c r="N437">
        <f t="shared" si="34"/>
        <v>45</v>
      </c>
    </row>
    <row r="438" spans="9:14" ht="12.75">
      <c r="I438">
        <f t="shared" si="32"/>
        <v>437</v>
      </c>
      <c r="J438">
        <f t="shared" si="33"/>
        <v>-861220.2140599082</v>
      </c>
      <c r="K438">
        <f t="shared" si="30"/>
        <v>-5472.336776838999</v>
      </c>
      <c r="L438" s="1">
        <f t="shared" si="31"/>
        <v>-868282.5508367472</v>
      </c>
      <c r="M438" s="1">
        <f>L44</f>
        <v>157427.582919017</v>
      </c>
      <c r="N438">
        <f t="shared" si="34"/>
        <v>44</v>
      </c>
    </row>
    <row r="439" spans="9:14" ht="12.75">
      <c r="I439">
        <f t="shared" si="32"/>
        <v>438</v>
      </c>
      <c r="J439">
        <f t="shared" si="33"/>
        <v>-868282.5508367472</v>
      </c>
      <c r="K439">
        <f t="shared" si="30"/>
        <v>-5517.212041775164</v>
      </c>
      <c r="L439" s="1">
        <f t="shared" si="31"/>
        <v>-875389.7628785223</v>
      </c>
      <c r="M439" s="1">
        <f>L43</f>
        <v>158013.53855942067</v>
      </c>
      <c r="N439">
        <f t="shared" si="34"/>
        <v>43</v>
      </c>
    </row>
    <row r="440" spans="9:14" ht="12.75">
      <c r="I440">
        <f t="shared" si="32"/>
        <v>439</v>
      </c>
      <c r="J440">
        <f t="shared" si="33"/>
        <v>-875389.7628785223</v>
      </c>
      <c r="K440">
        <f t="shared" si="30"/>
        <v>-5562.372451623943</v>
      </c>
      <c r="L440" s="1">
        <f t="shared" si="31"/>
        <v>-882542.1353301462</v>
      </c>
      <c r="M440" s="1">
        <f>L42</f>
        <v>158595.79444886022</v>
      </c>
      <c r="N440">
        <f t="shared" si="34"/>
        <v>42</v>
      </c>
    </row>
    <row r="441" spans="9:14" ht="12.75">
      <c r="I441">
        <f t="shared" si="32"/>
        <v>440</v>
      </c>
      <c r="J441">
        <f t="shared" si="33"/>
        <v>-882542.1353301462</v>
      </c>
      <c r="K441">
        <f t="shared" si="30"/>
        <v>-5607.819818243636</v>
      </c>
      <c r="L441" s="1">
        <f t="shared" si="31"/>
        <v>-889739.9551483898</v>
      </c>
      <c r="M441" s="1">
        <f>L41</f>
        <v>159174.37394773398</v>
      </c>
      <c r="N441">
        <f t="shared" si="34"/>
        <v>41</v>
      </c>
    </row>
    <row r="442" spans="9:14" ht="12.75">
      <c r="I442">
        <f t="shared" si="32"/>
        <v>441</v>
      </c>
      <c r="J442">
        <f t="shared" si="33"/>
        <v>-889739.9551483898</v>
      </c>
      <c r="K442">
        <f t="shared" si="30"/>
        <v>-5653.555965005394</v>
      </c>
      <c r="L442" s="1">
        <f t="shared" si="31"/>
        <v>-896983.5111133952</v>
      </c>
      <c r="M442" s="1">
        <f>L40</f>
        <v>159749.30026894176</v>
      </c>
      <c r="N442">
        <f t="shared" si="34"/>
        <v>40</v>
      </c>
    </row>
    <row r="443" spans="9:14" ht="12.75">
      <c r="I443">
        <f t="shared" si="32"/>
        <v>442</v>
      </c>
      <c r="J443">
        <f t="shared" si="33"/>
        <v>-896983.5111133952</v>
      </c>
      <c r="K443">
        <f t="shared" si="30"/>
        <v>-5699.582726866366</v>
      </c>
      <c r="L443" s="1">
        <f t="shared" si="31"/>
        <v>-904273.0938402616</v>
      </c>
      <c r="M443" s="1">
        <f>L39</f>
        <v>160320.59647881595</v>
      </c>
      <c r="N443">
        <f t="shared" si="34"/>
        <v>39</v>
      </c>
    </row>
    <row r="444" spans="9:14" ht="12.75">
      <c r="I444">
        <f t="shared" si="32"/>
        <v>443</v>
      </c>
      <c r="J444">
        <f t="shared" si="33"/>
        <v>-904273.0938402616</v>
      </c>
      <c r="K444">
        <f t="shared" si="30"/>
        <v>-5745.901950443328</v>
      </c>
      <c r="L444" s="1">
        <f t="shared" si="31"/>
        <v>-911608.9957907049</v>
      </c>
      <c r="M444" s="1">
        <f>L38</f>
        <v>160888.2854980471</v>
      </c>
      <c r="N444">
        <f t="shared" si="34"/>
        <v>38</v>
      </c>
    </row>
    <row r="445" spans="9:14" ht="12.75">
      <c r="I445">
        <f t="shared" si="32"/>
        <v>444</v>
      </c>
      <c r="J445">
        <f t="shared" si="33"/>
        <v>-911608.9957907049</v>
      </c>
      <c r="K445">
        <f t="shared" si="30"/>
        <v>-5792.51549408677</v>
      </c>
      <c r="L445" s="1">
        <f t="shared" si="31"/>
        <v>-918991.5112847916</v>
      </c>
      <c r="M445" s="1">
        <f>L37</f>
        <v>161452.39010260347</v>
      </c>
      <c r="N445">
        <f t="shared" si="34"/>
        <v>37</v>
      </c>
    </row>
    <row r="446" spans="9:14" ht="12.75">
      <c r="I446">
        <f t="shared" si="32"/>
        <v>445</v>
      </c>
      <c r="J446">
        <f t="shared" si="33"/>
        <v>-918991.5112847916</v>
      </c>
      <c r="K446">
        <f t="shared" si="30"/>
        <v>-5839.425227955447</v>
      </c>
      <c r="L446" s="1">
        <f t="shared" si="31"/>
        <v>-926420.9365127471</v>
      </c>
      <c r="M446" s="1">
        <f>L36</f>
        <v>162012.9329246448</v>
      </c>
      <c r="N446">
        <f t="shared" si="34"/>
        <v>36</v>
      </c>
    </row>
    <row r="447" spans="9:14" ht="12.75">
      <c r="I447">
        <f t="shared" si="32"/>
        <v>446</v>
      </c>
      <c r="J447">
        <f t="shared" si="33"/>
        <v>-926420.9365127471</v>
      </c>
      <c r="K447">
        <f t="shared" si="30"/>
        <v>-5886.633034091414</v>
      </c>
      <c r="L447" s="1">
        <f t="shared" si="31"/>
        <v>-933897.5695468385</v>
      </c>
      <c r="M447" s="1">
        <f>L35</f>
        <v>162569.93645343027</v>
      </c>
      <c r="N447">
        <f t="shared" si="34"/>
        <v>35</v>
      </c>
    </row>
    <row r="448" spans="9:14" ht="12.75">
      <c r="I448">
        <f t="shared" si="32"/>
        <v>447</v>
      </c>
      <c r="J448">
        <f t="shared" si="33"/>
        <v>-933897.5695468385</v>
      </c>
      <c r="K448">
        <f t="shared" si="30"/>
        <v>-5934.140806495536</v>
      </c>
      <c r="L448" s="1">
        <f t="shared" si="31"/>
        <v>-941421.7103533341</v>
      </c>
      <c r="M448" s="1">
        <f>L34</f>
        <v>163123.42303622095</v>
      </c>
      <c r="N448">
        <f t="shared" si="34"/>
        <v>34</v>
      </c>
    </row>
    <row r="449" spans="9:14" ht="12.75">
      <c r="I449">
        <f t="shared" si="32"/>
        <v>448</v>
      </c>
      <c r="J449">
        <f t="shared" si="33"/>
        <v>-941421.7103533341</v>
      </c>
      <c r="K449">
        <f t="shared" si="30"/>
        <v>-5981.950451203476</v>
      </c>
      <c r="L449" s="1">
        <f t="shared" si="31"/>
        <v>-948993.6608045376</v>
      </c>
      <c r="M449" s="1">
        <f>L33</f>
        <v>163673.41487917618</v>
      </c>
      <c r="N449">
        <f t="shared" si="34"/>
        <v>33</v>
      </c>
    </row>
    <row r="450" spans="9:14" ht="12.75">
      <c r="I450">
        <f t="shared" si="32"/>
        <v>449</v>
      </c>
      <c r="J450">
        <f t="shared" si="33"/>
        <v>-948993.6608045376</v>
      </c>
      <c r="K450">
        <f t="shared" si="30"/>
        <v>-6030.063886362165</v>
      </c>
      <c r="L450" s="1">
        <f t="shared" si="31"/>
        <v>-956613.7246908997</v>
      </c>
      <c r="M450" s="1">
        <f>L32</f>
        <v>164219.93404824464</v>
      </c>
      <c r="N450">
        <f t="shared" si="34"/>
        <v>32</v>
      </c>
    </row>
    <row r="451" spans="9:14" ht="12.75">
      <c r="I451">
        <f t="shared" si="32"/>
        <v>450</v>
      </c>
      <c r="J451">
        <f t="shared" si="33"/>
        <v>-956613.7246908997</v>
      </c>
      <c r="K451">
        <f aca="true" t="shared" si="35" ref="K451:K481">J451*$D$17/12</f>
        <v>-6078.483042306759</v>
      </c>
      <c r="L451" s="1">
        <f aca="true" t="shared" si="36" ref="L451:L481">J451+K451-$D$18</f>
        <v>-964282.2077332065</v>
      </c>
      <c r="M451" s="1">
        <f>L31</f>
        <v>164763.00247004954</v>
      </c>
      <c r="N451">
        <f t="shared" si="34"/>
        <v>31</v>
      </c>
    </row>
    <row r="452" spans="9:14" ht="12.75">
      <c r="I452">
        <f aca="true" t="shared" si="37" ref="I452:I481">I451+1</f>
        <v>451</v>
      </c>
      <c r="J452">
        <f aca="true" t="shared" si="38" ref="J452:J481">+L451</f>
        <v>-964282.2077332065</v>
      </c>
      <c r="K452">
        <f t="shared" si="35"/>
        <v>-6127.209861638083</v>
      </c>
      <c r="L452" s="1">
        <f t="shared" si="36"/>
        <v>-971999.4175948445</v>
      </c>
      <c r="M452" s="1">
        <f>L30</f>
        <v>165302.6419327684</v>
      </c>
      <c r="N452">
        <f aca="true" t="shared" si="39" ref="N452:N481">N451-1</f>
        <v>30</v>
      </c>
    </row>
    <row r="453" spans="9:14" ht="12.75">
      <c r="I453">
        <f t="shared" si="37"/>
        <v>452</v>
      </c>
      <c r="J453">
        <f t="shared" si="38"/>
        <v>-971999.4175948445</v>
      </c>
      <c r="K453">
        <f t="shared" si="35"/>
        <v>-6176.246299300575</v>
      </c>
      <c r="L453" s="1">
        <f t="shared" si="36"/>
        <v>-979765.663894145</v>
      </c>
      <c r="M453" s="1">
        <f>L29</f>
        <v>165838.8740870072</v>
      </c>
      <c r="N453">
        <f t="shared" si="39"/>
        <v>29</v>
      </c>
    </row>
    <row r="454" spans="9:14" ht="12.75">
      <c r="I454">
        <f t="shared" si="37"/>
        <v>453</v>
      </c>
      <c r="J454">
        <f t="shared" si="38"/>
        <v>-979765.663894145</v>
      </c>
      <c r="K454">
        <f t="shared" si="35"/>
        <v>-6225.594322660713</v>
      </c>
      <c r="L454" s="1">
        <f t="shared" si="36"/>
        <v>-987581.2582168058</v>
      </c>
      <c r="M454" s="1">
        <f>L28</f>
        <v>166371.72044666897</v>
      </c>
      <c r="N454">
        <f t="shared" si="39"/>
        <v>28</v>
      </c>
    </row>
    <row r="455" spans="9:14" ht="12.75">
      <c r="I455">
        <f t="shared" si="37"/>
        <v>454</v>
      </c>
      <c r="J455">
        <f t="shared" si="38"/>
        <v>-987581.2582168058</v>
      </c>
      <c r="K455">
        <f t="shared" si="35"/>
        <v>-6275.255911585954</v>
      </c>
      <c r="L455" s="1">
        <f t="shared" si="36"/>
        <v>-995446.5141283917</v>
      </c>
      <c r="M455" s="1">
        <f>L27</f>
        <v>166901.20238981702</v>
      </c>
      <c r="N455">
        <f t="shared" si="39"/>
        <v>27</v>
      </c>
    </row>
    <row r="456" spans="9:14" ht="12.75">
      <c r="I456">
        <f t="shared" si="37"/>
        <v>455</v>
      </c>
      <c r="J456">
        <f t="shared" si="38"/>
        <v>-995446.5141283917</v>
      </c>
      <c r="K456">
        <f t="shared" si="35"/>
        <v>-6325.233058524155</v>
      </c>
      <c r="L456" s="1">
        <f t="shared" si="36"/>
        <v>-1003361.747186916</v>
      </c>
      <c r="M456" s="1">
        <f>L26</f>
        <v>167427.3411595325</v>
      </c>
      <c r="N456">
        <f t="shared" si="39"/>
        <v>26</v>
      </c>
    </row>
    <row r="457" spans="9:14" ht="12.75">
      <c r="I457">
        <f t="shared" si="37"/>
        <v>456</v>
      </c>
      <c r="J457">
        <f t="shared" si="38"/>
        <v>-1003361.747186916</v>
      </c>
      <c r="K457">
        <f t="shared" si="35"/>
        <v>-6375.527768583528</v>
      </c>
      <c r="L457" s="1">
        <f t="shared" si="36"/>
        <v>-1011327.2749554995</v>
      </c>
      <c r="M457" s="1">
        <f>L25</f>
        <v>167950.15786476678</v>
      </c>
      <c r="N457">
        <f t="shared" si="39"/>
        <v>25</v>
      </c>
    </row>
    <row r="458" spans="9:14" ht="12.75">
      <c r="I458">
        <f t="shared" si="37"/>
        <v>457</v>
      </c>
      <c r="J458">
        <f t="shared" si="38"/>
        <v>-1011327.2749554995</v>
      </c>
      <c r="K458">
        <f t="shared" si="35"/>
        <v>-6426.142059613069</v>
      </c>
      <c r="L458" s="1">
        <f t="shared" si="36"/>
        <v>-1019343.4170151125</v>
      </c>
      <c r="M458" s="1">
        <f>L24</f>
        <v>168469.6734811884</v>
      </c>
      <c r="N458">
        <f t="shared" si="39"/>
        <v>24</v>
      </c>
    </row>
    <row r="459" spans="9:14" ht="12.75">
      <c r="I459">
        <f t="shared" si="37"/>
        <v>458</v>
      </c>
      <c r="J459">
        <f t="shared" si="38"/>
        <v>-1019343.4170151125</v>
      </c>
      <c r="K459">
        <f t="shared" si="35"/>
        <v>-6477.077962283526</v>
      </c>
      <c r="L459" s="1">
        <f t="shared" si="36"/>
        <v>-1027410.494977396</v>
      </c>
      <c r="M459" s="1">
        <f>L23</f>
        <v>168985.9088520245</v>
      </c>
      <c r="N459">
        <f t="shared" si="39"/>
        <v>23</v>
      </c>
    </row>
    <row r="460" spans="9:14" ht="12.75">
      <c r="I460">
        <f t="shared" si="37"/>
        <v>459</v>
      </c>
      <c r="J460">
        <f t="shared" si="38"/>
        <v>-1027410.494977396</v>
      </c>
      <c r="K460">
        <f t="shared" si="35"/>
        <v>-6528.33752016887</v>
      </c>
      <c r="L460" s="1">
        <f t="shared" si="36"/>
        <v>-1035528.8324975648</v>
      </c>
      <c r="M460" s="1">
        <f>L22</f>
        <v>169498.88468889715</v>
      </c>
      <c r="N460">
        <f t="shared" si="39"/>
        <v>22</v>
      </c>
    </row>
    <row r="461" spans="9:14" ht="12.75">
      <c r="I461">
        <f t="shared" si="37"/>
        <v>460</v>
      </c>
      <c r="J461">
        <f t="shared" si="38"/>
        <v>-1035528.8324975648</v>
      </c>
      <c r="K461">
        <f t="shared" si="35"/>
        <v>-6579.922789828277</v>
      </c>
      <c r="L461" s="1">
        <f t="shared" si="36"/>
        <v>-1043698.7552873931</v>
      </c>
      <c r="M461" s="1">
        <f>L21</f>
        <v>170008.62157265423</v>
      </c>
      <c r="N461">
        <f t="shared" si="39"/>
        <v>21</v>
      </c>
    </row>
    <row r="462" spans="9:14" ht="12.75">
      <c r="I462">
        <f t="shared" si="37"/>
        <v>461</v>
      </c>
      <c r="J462">
        <f t="shared" si="38"/>
        <v>-1043698.7552873931</v>
      </c>
      <c r="K462">
        <f t="shared" si="35"/>
        <v>-6631.835840888644</v>
      </c>
      <c r="L462" s="1">
        <f t="shared" si="36"/>
        <v>-1051920.5911282818</v>
      </c>
      <c r="M462" s="1">
        <f>L20</f>
        <v>170515.13995419527</v>
      </c>
      <c r="N462">
        <f t="shared" si="39"/>
        <v>20</v>
      </c>
    </row>
    <row r="463" spans="9:14" ht="12.75">
      <c r="I463">
        <f t="shared" si="37"/>
        <v>462</v>
      </c>
      <c r="J463">
        <f t="shared" si="38"/>
        <v>-1051920.5911282818</v>
      </c>
      <c r="K463">
        <f t="shared" si="35"/>
        <v>-6684.078756127624</v>
      </c>
      <c r="L463" s="1">
        <f t="shared" si="36"/>
        <v>-1060194.6698844095</v>
      </c>
      <c r="M463" s="1">
        <f>L19</f>
        <v>171018.46015529186</v>
      </c>
      <c r="N463">
        <f t="shared" si="39"/>
        <v>19</v>
      </c>
    </row>
    <row r="464" spans="9:14" ht="12.75">
      <c r="I464">
        <f t="shared" si="37"/>
        <v>463</v>
      </c>
      <c r="J464">
        <f t="shared" si="38"/>
        <v>-1060194.6698844095</v>
      </c>
      <c r="K464">
        <f t="shared" si="35"/>
        <v>-6736.653631557186</v>
      </c>
      <c r="L464" s="1">
        <f t="shared" si="36"/>
        <v>-1068521.3235159668</v>
      </c>
      <c r="M464" s="1">
        <f>L18</f>
        <v>171518.60236940294</v>
      </c>
      <c r="N464">
        <f t="shared" si="39"/>
        <v>18</v>
      </c>
    </row>
    <row r="465" spans="9:14" ht="12.75">
      <c r="I465">
        <f t="shared" si="37"/>
        <v>464</v>
      </c>
      <c r="J465">
        <f t="shared" si="38"/>
        <v>-1068521.3235159668</v>
      </c>
      <c r="K465">
        <f t="shared" si="35"/>
        <v>-6789.562576507706</v>
      </c>
      <c r="L465" s="1">
        <f t="shared" si="36"/>
        <v>-1076900.8860924745</v>
      </c>
      <c r="M465" s="1">
        <f>L17</f>
        <v>172015.58666248506</v>
      </c>
      <c r="N465">
        <f t="shared" si="39"/>
        <v>17</v>
      </c>
    </row>
    <row r="466" spans="9:14" ht="12.75">
      <c r="I466">
        <f t="shared" si="37"/>
        <v>465</v>
      </c>
      <c r="J466">
        <f t="shared" si="38"/>
        <v>-1076900.8860924745</v>
      </c>
      <c r="K466">
        <f t="shared" si="35"/>
        <v>-6842.807713712598</v>
      </c>
      <c r="L466" s="1">
        <f t="shared" si="36"/>
        <v>-1085333.693806187</v>
      </c>
      <c r="M466" s="1">
        <f>L16</f>
        <v>172509.4329737974</v>
      </c>
      <c r="N466">
        <f t="shared" si="39"/>
        <v>16</v>
      </c>
    </row>
    <row r="467" spans="9:14" ht="12.75">
      <c r="I467">
        <f t="shared" si="37"/>
        <v>466</v>
      </c>
      <c r="J467">
        <f t="shared" si="38"/>
        <v>-1085333.693806187</v>
      </c>
      <c r="K467">
        <f t="shared" si="35"/>
        <v>-6896.391179393479</v>
      </c>
      <c r="L467" s="1">
        <f t="shared" si="36"/>
        <v>-1093820.0849855805</v>
      </c>
      <c r="M467" s="1">
        <f>L15</f>
        <v>173000.1611167017</v>
      </c>
      <c r="N467">
        <f t="shared" si="39"/>
        <v>15</v>
      </c>
    </row>
    <row r="468" spans="9:14" ht="12.75">
      <c r="I468">
        <f t="shared" si="37"/>
        <v>467</v>
      </c>
      <c r="J468">
        <f t="shared" si="38"/>
        <v>-1093820.0849855805</v>
      </c>
      <c r="K468">
        <f t="shared" si="35"/>
        <v>-6950.315123345877</v>
      </c>
      <c r="L468" s="1">
        <f t="shared" si="36"/>
        <v>-1102360.4001089265</v>
      </c>
      <c r="M468" s="1">
        <f>L14</f>
        <v>173487.79077945722</v>
      </c>
      <c r="N468">
        <f t="shared" si="39"/>
        <v>14</v>
      </c>
    </row>
    <row r="469" spans="9:14" ht="12.75">
      <c r="I469">
        <f t="shared" si="37"/>
        <v>468</v>
      </c>
      <c r="J469">
        <f t="shared" si="38"/>
        <v>-1102360.4001089265</v>
      </c>
      <c r="K469">
        <f t="shared" si="35"/>
        <v>-7004.58170902547</v>
      </c>
      <c r="L469" s="1">
        <f t="shared" si="36"/>
        <v>-1110954.981817952</v>
      </c>
      <c r="M469" s="1">
        <f>L13</f>
        <v>173972.34152601068</v>
      </c>
      <c r="N469">
        <f t="shared" si="39"/>
        <v>13</v>
      </c>
    </row>
    <row r="470" spans="9:14" ht="12.75">
      <c r="I470">
        <f t="shared" si="37"/>
        <v>469</v>
      </c>
      <c r="J470">
        <f t="shared" si="38"/>
        <v>-1110954.981817952</v>
      </c>
      <c r="K470">
        <f t="shared" si="35"/>
        <v>-7059.193113634902</v>
      </c>
      <c r="L470" s="1">
        <f t="shared" si="36"/>
        <v>-1119604.1749315867</v>
      </c>
      <c r="M470" s="1">
        <f>L12</f>
        <v>174453.83279678115</v>
      </c>
      <c r="N470">
        <f t="shared" si="39"/>
        <v>12</v>
      </c>
    </row>
    <row r="471" spans="9:14" ht="12.75">
      <c r="I471">
        <f t="shared" si="37"/>
        <v>470</v>
      </c>
      <c r="J471">
        <f t="shared" si="38"/>
        <v>-1119604.1749315867</v>
      </c>
      <c r="K471">
        <f t="shared" si="35"/>
        <v>-7114.151528211124</v>
      </c>
      <c r="L471" s="1">
        <f t="shared" si="36"/>
        <v>-1128308.3264597978</v>
      </c>
      <c r="M471" s="1">
        <f>L11</f>
        <v>174932.28390943992</v>
      </c>
      <c r="N471">
        <f t="shared" si="39"/>
        <v>11</v>
      </c>
    </row>
    <row r="472" spans="9:14" ht="12.75">
      <c r="I472">
        <f t="shared" si="37"/>
        <v>471</v>
      </c>
      <c r="J472">
        <f t="shared" si="38"/>
        <v>-1128308.3264597978</v>
      </c>
      <c r="K472">
        <f t="shared" si="35"/>
        <v>-7169.459157713299</v>
      </c>
      <c r="L472" s="1">
        <f t="shared" si="36"/>
        <v>-1137067.785617511</v>
      </c>
      <c r="M472" s="1">
        <f>L10</f>
        <v>175407.71405968568</v>
      </c>
      <c r="N472">
        <f t="shared" si="39"/>
        <v>10</v>
      </c>
    </row>
    <row r="473" spans="9:14" ht="12.75">
      <c r="I473">
        <f t="shared" si="37"/>
        <v>472</v>
      </c>
      <c r="J473">
        <f t="shared" si="38"/>
        <v>-1137067.785617511</v>
      </c>
      <c r="K473">
        <f t="shared" si="35"/>
        <v>-7225.118221111268</v>
      </c>
      <c r="L473" s="1">
        <f t="shared" si="36"/>
        <v>-1145882.9038386224</v>
      </c>
      <c r="M473" s="1">
        <f>L9</f>
        <v>175880.14232201455</v>
      </c>
      <c r="N473">
        <f t="shared" si="39"/>
        <v>9</v>
      </c>
    </row>
    <row r="474" spans="9:14" ht="12.75">
      <c r="I474">
        <f t="shared" si="37"/>
        <v>473</v>
      </c>
      <c r="J474">
        <f t="shared" si="38"/>
        <v>-1145882.9038386224</v>
      </c>
      <c r="K474">
        <f t="shared" si="35"/>
        <v>-7281.13095147458</v>
      </c>
      <c r="L474" s="1">
        <f t="shared" si="36"/>
        <v>-1154754.034790097</v>
      </c>
      <c r="M474" s="1">
        <f>L8</f>
        <v>176349.58765048542</v>
      </c>
      <c r="N474">
        <f t="shared" si="39"/>
        <v>8</v>
      </c>
    </row>
    <row r="475" spans="9:14" ht="12.75">
      <c r="I475">
        <f t="shared" si="37"/>
        <v>474</v>
      </c>
      <c r="J475">
        <f t="shared" si="38"/>
        <v>-1154754.034790097</v>
      </c>
      <c r="K475">
        <f t="shared" si="35"/>
        <v>-7337.499596062075</v>
      </c>
      <c r="L475" s="1">
        <f t="shared" si="36"/>
        <v>-1163681.5343861592</v>
      </c>
      <c r="M475" s="1">
        <f>L7</f>
        <v>176816.0688794804</v>
      </c>
      <c r="N475">
        <f t="shared" si="39"/>
        <v>7</v>
      </c>
    </row>
    <row r="476" spans="9:14" ht="12.75">
      <c r="I476">
        <f t="shared" si="37"/>
        <v>475</v>
      </c>
      <c r="J476">
        <f t="shared" si="38"/>
        <v>-1163681.5343861592</v>
      </c>
      <c r="K476">
        <f t="shared" si="35"/>
        <v>-7394.226416412053</v>
      </c>
      <c r="L476" s="1">
        <f t="shared" si="36"/>
        <v>-1172665.7608025712</v>
      </c>
      <c r="M476" s="1">
        <f>L6</f>
        <v>177279.60472446037</v>
      </c>
      <c r="N476">
        <f t="shared" si="39"/>
        <v>6</v>
      </c>
    </row>
    <row r="477" spans="9:14" ht="12.75">
      <c r="I477">
        <f t="shared" si="37"/>
        <v>476</v>
      </c>
      <c r="J477">
        <f t="shared" si="38"/>
        <v>-1172665.7608025712</v>
      </c>
      <c r="K477">
        <f t="shared" si="35"/>
        <v>-7451.313688433004</v>
      </c>
      <c r="L477" s="1">
        <f t="shared" si="36"/>
        <v>-1181707.0744910042</v>
      </c>
      <c r="M477" s="1">
        <f>L5</f>
        <v>177740.21378271602</v>
      </c>
      <c r="N477">
        <f t="shared" si="39"/>
        <v>5</v>
      </c>
    </row>
    <row r="478" spans="9:14" ht="12.75">
      <c r="I478">
        <f t="shared" si="37"/>
        <v>477</v>
      </c>
      <c r="J478">
        <f t="shared" si="38"/>
        <v>-1181707.0744910042</v>
      </c>
      <c r="K478">
        <f t="shared" si="35"/>
        <v>-7508.763702494923</v>
      </c>
      <c r="L478" s="1">
        <f t="shared" si="36"/>
        <v>-1190805.8381934993</v>
      </c>
      <c r="M478" s="1">
        <f>L4</f>
        <v>178197.91453411384</v>
      </c>
      <c r="N478">
        <f t="shared" si="39"/>
        <v>4</v>
      </c>
    </row>
    <row r="479" spans="9:14" ht="12.75">
      <c r="I479">
        <f t="shared" si="37"/>
        <v>478</v>
      </c>
      <c r="J479">
        <f t="shared" si="38"/>
        <v>-1190805.8381934993</v>
      </c>
      <c r="K479">
        <f t="shared" si="35"/>
        <v>-7566.578763521193</v>
      </c>
      <c r="L479" s="1">
        <f t="shared" si="36"/>
        <v>-1199962.4169570205</v>
      </c>
      <c r="M479" s="1">
        <f>L3</f>
        <v>178652.72534183756</v>
      </c>
      <c r="N479">
        <f t="shared" si="39"/>
        <v>3</v>
      </c>
    </row>
    <row r="480" spans="9:14" ht="12.75">
      <c r="I480">
        <f t="shared" si="37"/>
        <v>479</v>
      </c>
      <c r="J480">
        <f t="shared" si="38"/>
        <v>-1199962.4169570205</v>
      </c>
      <c r="K480">
        <f t="shared" si="35"/>
        <v>-7624.761191081067</v>
      </c>
      <c r="L480" s="1">
        <f t="shared" si="36"/>
        <v>-1209177.1781481015</v>
      </c>
      <c r="M480" s="1">
        <f>L2</f>
        <v>179104.664453125</v>
      </c>
      <c r="N480">
        <f t="shared" si="39"/>
        <v>2</v>
      </c>
    </row>
    <row r="481" spans="9:14" ht="12.75">
      <c r="I481">
        <f t="shared" si="37"/>
        <v>480</v>
      </c>
      <c r="J481">
        <f t="shared" si="38"/>
        <v>-1209177.1781481015</v>
      </c>
      <c r="K481">
        <f t="shared" si="35"/>
        <v>-7683.313319482729</v>
      </c>
      <c r="L481" s="1">
        <f t="shared" si="36"/>
        <v>-1218450.4914675844</v>
      </c>
      <c r="M481" s="1">
        <f>L1</f>
        <v>179553.75</v>
      </c>
      <c r="N481">
        <f t="shared" si="39"/>
        <v>1</v>
      </c>
    </row>
    <row r="483" ht="12.75">
      <c r="H483" t="s">
        <v>53</v>
      </c>
    </row>
    <row r="484" ht="12.75">
      <c r="H484" t="s">
        <v>54</v>
      </c>
    </row>
    <row r="485" ht="12.75">
      <c r="H485" t="s">
        <v>55</v>
      </c>
    </row>
  </sheetData>
  <sheetProtection selectLockedCells="1"/>
  <mergeCells count="3">
    <mergeCell ref="C5:D5"/>
    <mergeCell ref="C6:D6"/>
    <mergeCell ref="C7:D7"/>
  </mergeCells>
  <printOptions/>
  <pageMargins left="0.75" right="0.75" top="1" bottom="1" header="0.5" footer="0.5"/>
  <pageSetup horizontalDpi="600" verticalDpi="600" orientation="portrait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Increased Interest Cost Payment</dc:title>
  <dc:subject/>
  <dc:creator>deaton</dc:creator>
  <cp:keywords/>
  <dc:description/>
  <cp:lastModifiedBy>deaton</cp:lastModifiedBy>
  <cp:lastPrinted>2005-07-08T14:46:46Z</cp:lastPrinted>
  <dcterms:created xsi:type="dcterms:W3CDTF">2005-04-06T11:17:36Z</dcterms:created>
  <dcterms:modified xsi:type="dcterms:W3CDTF">2005-07-08T14:46:48Z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Form Ty">
    <vt:lpwstr>Relocation</vt:lpwstr>
  </property>
  <property fmtid="{D5CDD505-2E9C-101B-9397-08002B2CF9AE}" pid="5" name="Relocation Classificati">
    <vt:lpwstr/>
  </property>
  <property fmtid="{D5CDD505-2E9C-101B-9397-08002B2CF9AE}" pid="6" name="Revision Da">
    <vt:lpwstr>2008-04-09T00:00:00Z</vt:lpwstr>
  </property>
  <property fmtid="{D5CDD505-2E9C-101B-9397-08002B2CF9AE}" pid="7" name="RE">
    <vt:lpwstr/>
  </property>
  <property fmtid="{D5CDD505-2E9C-101B-9397-08002B2CF9AE}" pid="8" name="Examp">
    <vt:lpwstr/>
  </property>
</Properties>
</file>